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SheetTabs="0" xWindow="360" yWindow="240" windowWidth="12510" windowHeight="8535" activeTab="0"/>
  </bookViews>
  <sheets>
    <sheet name="Forecast Returns" sheetId="1" r:id="rId1"/>
  </sheets>
  <definedNames>
    <definedName name="_23_10_2007">OFFSET('Forecast Returns'!$P$21,0,0,COUNTA('Forecast Returns'!$P:$P)-1,1)</definedName>
    <definedName name="DateX">OFFSET('Forecast Returns'!$R$21,0,0,COUNT('Forecast Returns'!$R:$R),1)</definedName>
    <definedName name="DateXyellow">OFFSET('Forecast Returns'!$AD$21,0,0,COUNT('Forecast Returns'!$AD:$AD),1)</definedName>
    <definedName name="PortfolioY">OFFSET(DateX,0,2)</definedName>
    <definedName name="PortfolioYyellow">OFFSET(DateXyellow,0,2)</definedName>
  </definedNames>
  <calcPr fullCalcOnLoad="1"/>
</workbook>
</file>

<file path=xl/sharedStrings.xml><?xml version="1.0" encoding="utf-8"?>
<sst xmlns="http://schemas.openxmlformats.org/spreadsheetml/2006/main" count="35" uniqueCount="19">
  <si>
    <t>Todays Date</t>
  </si>
  <si>
    <t>Portfolio Value</t>
  </si>
  <si>
    <t>Projected Years</t>
  </si>
  <si>
    <t>Forecast To Date</t>
  </si>
  <si>
    <t>Forecast Return (%)</t>
  </si>
  <si>
    <t>Monthly Contibutions ($)</t>
  </si>
  <si>
    <t>Forecast Return (excluding cont.)</t>
  </si>
  <si>
    <t>Cum. Return (excluding cont.)</t>
  </si>
  <si>
    <t>Forecast Portfolio Value (including cont.)</t>
  </si>
  <si>
    <t>Forecast Return (on cont.)</t>
  </si>
  <si>
    <t>Chart Data</t>
  </si>
  <si>
    <t>Date</t>
  </si>
  <si>
    <t>% Return</t>
  </si>
  <si>
    <t>Monthly contibution</t>
  </si>
  <si>
    <t>Data for GREEN line - do not amend</t>
  </si>
  <si>
    <t>Data for YELLOW line - do not amend</t>
  </si>
  <si>
    <t>Please select</t>
  </si>
  <si>
    <t>Variable 1 (existing super contributions and returns)- Green Line</t>
  </si>
  <si>
    <t>Variable 2 (projected super contributions and returns)- Yellow Line</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</si>
</sst>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yyyy"/>
    <numFmt numFmtId="166" formatCode="_-&quot;$&quot;* #,##0.000_-;\-&quot;$&quot;* #,##0.000_-;_-&quot;$&quot;* &quot;-&quot;???_-;_-@_-"/>
    <numFmt numFmtId="167" formatCode="_-&quot;$&quot;* #,##0.0000_-;\-&quot;$&quot;* #,##0.0000_-;_-&quot;$&quot;* &quot;-&quot;????_-;_-@_-"/>
    <numFmt numFmtId="168" formatCode="_-&quot;$&quot;* #,##0.0_-;\-&quot;$&quot;* #,##0.0_-;_-&quot;$&quot;* &quot;-&quot;?_-;_-@_-"/>
    <numFmt numFmtId="169" formatCode="[$-C09]dddd\,\ d\ mmmm\ yyyy"/>
    <numFmt numFmtId="170" formatCode="&quot;Yes&quot;;&quot;Yes&quot;;&quot;No&quot;"/>
    <numFmt numFmtId="171" formatCode="&quot;True&quot;;&quot;True&quot;;&quot;False&quot;"/>
    <numFmt numFmtId="172" formatCode="&quot;On&quot;;&quot;On&quot;;&quot;Off&quot;"/>
    <numFmt numFmtId="173" formatCode="[$€-2]\ #,##0.00_);[Red]\([$€-2]\ #,##0.00\)"/>
    <numFmt numFmtId="174" formatCode="[$-409]mmm\-yy;@"/>
  </numFmts>
  <fonts count="15">
    <font>
      <sz val="10"/>
      <name val="Arial"/>
      <family val="0"/>
    </font>
    <font>
      <sz val="8"/>
      <name val="Arial"/>
      <family val="0"/>
    </font>
    <font>
      <u val="single"/>
      <sz val="10"/>
      <color indexed="36"/>
      <name val="Arial"/>
      <family val="0"/>
    </font>
    <font>
      <u val="single"/>
      <sz val="10"/>
      <color indexed="12"/>
      <name val="Arial"/>
      <family val="0"/>
    </font>
    <font>
      <b/>
      <sz val="10"/>
      <name val="Arial"/>
      <family val="2"/>
    </font>
    <font>
      <b/>
      <sz val="14"/>
      <name val="Arial"/>
      <family val="2"/>
    </font>
    <font>
      <sz val="8.5"/>
      <name val="Arial"/>
      <family val="2"/>
    </font>
    <font>
      <sz val="10"/>
      <color indexed="22"/>
      <name val="Arial"/>
      <family val="2"/>
    </font>
    <font>
      <sz val="9"/>
      <name val="Arial"/>
      <family val="2"/>
    </font>
    <font>
      <b/>
      <sz val="10"/>
      <color indexed="9"/>
      <name val="Arial"/>
      <family val="2"/>
    </font>
    <font>
      <b/>
      <sz val="8"/>
      <color indexed="13"/>
      <name val="Arial"/>
      <family val="2"/>
    </font>
    <font>
      <b/>
      <sz val="20"/>
      <color indexed="9"/>
      <name val="Arial"/>
      <family val="2"/>
    </font>
    <font>
      <b/>
      <sz val="10"/>
      <color indexed="24"/>
      <name val="Arial"/>
      <family val="2"/>
    </font>
    <font>
      <b/>
      <sz val="10"/>
      <color indexed="25"/>
      <name val="Arial"/>
      <family val="2"/>
    </font>
    <font>
      <b/>
      <sz val="10"/>
      <color indexed="22"/>
      <name val="Arial"/>
      <family val="0"/>
    </font>
  </fonts>
  <fills count="6">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24"/>
        <bgColor indexed="64"/>
      </patternFill>
    </fill>
    <fill>
      <patternFill patternType="solid">
        <fgColor indexed="22"/>
        <bgColor indexed="64"/>
      </patternFill>
    </fill>
  </fills>
  <borders count="11">
    <border>
      <left/>
      <right/>
      <top/>
      <bottom/>
      <diagonal/>
    </border>
    <border>
      <left style="medium">
        <color indexed="9"/>
      </left>
      <right>
        <color indexed="63"/>
      </right>
      <top style="medium">
        <color indexed="9"/>
      </top>
      <bottom>
        <color indexed="63"/>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style="medium">
        <color indexed="9"/>
      </left>
      <right>
        <color indexed="63"/>
      </right>
      <top>
        <color indexed="63"/>
      </top>
      <bottom>
        <color indexed="63"/>
      </bottom>
    </border>
    <border>
      <left>
        <color indexed="63"/>
      </left>
      <right style="medium">
        <color indexed="9"/>
      </right>
      <top>
        <color indexed="63"/>
      </top>
      <bottom>
        <color indexed="63"/>
      </bottom>
    </border>
    <border>
      <left style="thin"/>
      <right style="thin"/>
      <top style="thin"/>
      <bottom style="thin"/>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color indexed="63"/>
      </left>
      <right style="medium">
        <color indexed="9"/>
      </right>
      <top>
        <color indexed="63"/>
      </top>
      <bottom style="medium">
        <color indexed="9"/>
      </bottom>
    </border>
    <border>
      <left style="double"/>
      <right style="double"/>
      <top style="double"/>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0" fillId="2" borderId="0" xfId="0" applyFill="1" applyAlignment="1" applyProtection="1">
      <alignment/>
      <protection hidden="1"/>
    </xf>
    <xf numFmtId="0" fontId="0" fillId="3" borderId="0" xfId="0" applyFill="1" applyAlignment="1" applyProtection="1">
      <alignment/>
      <protection hidden="1"/>
    </xf>
    <xf numFmtId="0" fontId="0" fillId="4" borderId="0" xfId="0" applyFill="1" applyAlignment="1" applyProtection="1">
      <alignment/>
      <protection hidden="1"/>
    </xf>
    <xf numFmtId="0" fontId="0" fillId="5" borderId="0" xfId="0" applyFill="1" applyAlignment="1" applyProtection="1">
      <alignment/>
      <protection hidden="1"/>
    </xf>
    <xf numFmtId="0" fontId="5" fillId="5" borderId="0" xfId="0" applyFont="1" applyFill="1" applyAlignment="1" applyProtection="1">
      <alignment/>
      <protection hidden="1"/>
    </xf>
    <xf numFmtId="0" fontId="0" fillId="5" borderId="1" xfId="0" applyFill="1" applyBorder="1" applyAlignment="1" applyProtection="1">
      <alignment/>
      <protection hidden="1"/>
    </xf>
    <xf numFmtId="0" fontId="0" fillId="5" borderId="2" xfId="0" applyFill="1" applyBorder="1" applyAlignment="1" applyProtection="1">
      <alignment/>
      <protection hidden="1"/>
    </xf>
    <xf numFmtId="0" fontId="12" fillId="5" borderId="2" xfId="0" applyFont="1" applyFill="1" applyBorder="1" applyAlignment="1" applyProtection="1">
      <alignment horizontal="center" wrapText="1"/>
      <protection hidden="1"/>
    </xf>
    <xf numFmtId="0" fontId="0" fillId="5" borderId="2" xfId="0" applyFill="1" applyBorder="1" applyAlignment="1" applyProtection="1">
      <alignment horizontal="center" wrapText="1"/>
      <protection hidden="1"/>
    </xf>
    <xf numFmtId="0" fontId="13" fillId="5" borderId="2" xfId="0" applyFont="1" applyFill="1" applyBorder="1" applyAlignment="1" applyProtection="1">
      <alignment horizontal="center" wrapText="1"/>
      <protection hidden="1"/>
    </xf>
    <xf numFmtId="0" fontId="13" fillId="5" borderId="3" xfId="0" applyFont="1" applyFill="1" applyBorder="1" applyAlignment="1" applyProtection="1">
      <alignment horizontal="center" wrapText="1"/>
      <protection hidden="1"/>
    </xf>
    <xf numFmtId="0" fontId="10" fillId="5" borderId="0" xfId="0" applyFont="1" applyFill="1" applyAlignment="1" applyProtection="1">
      <alignment/>
      <protection hidden="1"/>
    </xf>
    <xf numFmtId="0" fontId="9" fillId="2" borderId="0" xfId="0" applyFont="1" applyFill="1" applyAlignment="1" applyProtection="1">
      <alignment/>
      <protection hidden="1"/>
    </xf>
    <xf numFmtId="0" fontId="4" fillId="5" borderId="0" xfId="0" applyFont="1" applyFill="1" applyAlignment="1" applyProtection="1">
      <alignment/>
      <protection hidden="1"/>
    </xf>
    <xf numFmtId="0" fontId="0" fillId="5" borderId="3" xfId="0" applyFill="1" applyBorder="1" applyAlignment="1" applyProtection="1">
      <alignment/>
      <protection hidden="1"/>
    </xf>
    <xf numFmtId="0" fontId="0" fillId="5" borderId="4" xfId="0" applyFill="1" applyBorder="1" applyAlignment="1" applyProtection="1">
      <alignment/>
      <protection hidden="1"/>
    </xf>
    <xf numFmtId="0" fontId="0" fillId="5" borderId="0" xfId="0" applyFill="1" applyBorder="1" applyAlignment="1" applyProtection="1">
      <alignment/>
      <protection hidden="1"/>
    </xf>
    <xf numFmtId="0" fontId="0" fillId="5" borderId="5" xfId="0" applyFill="1" applyBorder="1" applyAlignment="1" applyProtection="1">
      <alignment/>
      <protection hidden="1"/>
    </xf>
    <xf numFmtId="0" fontId="4" fillId="2" borderId="0" xfId="0" applyFont="1" applyFill="1" applyAlignment="1" applyProtection="1">
      <alignment/>
      <protection hidden="1"/>
    </xf>
    <xf numFmtId="0" fontId="4" fillId="5" borderId="0" xfId="0" applyFont="1" applyFill="1" applyBorder="1" applyAlignment="1" applyProtection="1">
      <alignment/>
      <protection hidden="1"/>
    </xf>
    <xf numFmtId="14" fontId="0" fillId="5" borderId="5" xfId="0" applyNumberFormat="1" applyFill="1" applyBorder="1" applyAlignment="1" applyProtection="1">
      <alignment horizontal="center"/>
      <protection hidden="1"/>
    </xf>
    <xf numFmtId="0" fontId="0" fillId="5" borderId="6" xfId="0" applyFill="1" applyBorder="1" applyAlignment="1" applyProtection="1">
      <alignment horizontal="right"/>
      <protection hidden="1"/>
    </xf>
    <xf numFmtId="0" fontId="0" fillId="5" borderId="5" xfId="0" applyFill="1" applyBorder="1" applyAlignment="1" applyProtection="1">
      <alignment horizontal="right"/>
      <protection hidden="1"/>
    </xf>
    <xf numFmtId="14" fontId="0" fillId="2" borderId="0" xfId="0" applyNumberFormat="1" applyFill="1" applyAlignment="1" applyProtection="1">
      <alignment/>
      <protection hidden="1"/>
    </xf>
    <xf numFmtId="0" fontId="0" fillId="5" borderId="5" xfId="0" applyFill="1" applyBorder="1" applyAlignment="1" applyProtection="1">
      <alignment horizontal="center"/>
      <protection hidden="1"/>
    </xf>
    <xf numFmtId="0" fontId="0" fillId="5" borderId="0" xfId="0" applyFill="1" applyBorder="1" applyAlignment="1" applyProtection="1">
      <alignment horizontal="right"/>
      <protection hidden="1"/>
    </xf>
    <xf numFmtId="9" fontId="0" fillId="5" borderId="5" xfId="0" applyNumberFormat="1" applyFill="1" applyBorder="1" applyAlignment="1" applyProtection="1">
      <alignment horizontal="right"/>
      <protection hidden="1"/>
    </xf>
    <xf numFmtId="9" fontId="0" fillId="5" borderId="0" xfId="0" applyNumberFormat="1" applyFill="1" applyBorder="1" applyAlignment="1" applyProtection="1">
      <alignment/>
      <protection hidden="1"/>
    </xf>
    <xf numFmtId="0" fontId="0" fillId="5" borderId="7" xfId="0" applyFill="1" applyBorder="1" applyAlignment="1" applyProtection="1">
      <alignment/>
      <protection hidden="1"/>
    </xf>
    <xf numFmtId="0" fontId="0" fillId="5" borderId="8" xfId="0" applyFill="1" applyBorder="1" applyAlignment="1" applyProtection="1">
      <alignment/>
      <protection hidden="1"/>
    </xf>
    <xf numFmtId="0" fontId="0" fillId="5" borderId="9" xfId="0" applyFill="1" applyBorder="1" applyAlignment="1" applyProtection="1">
      <alignment/>
      <protection hidden="1"/>
    </xf>
    <xf numFmtId="42" fontId="0" fillId="5" borderId="5" xfId="0" applyNumberFormat="1" applyFill="1" applyBorder="1" applyAlignment="1" applyProtection="1">
      <alignment/>
      <protection hidden="1"/>
    </xf>
    <xf numFmtId="42" fontId="0" fillId="5" borderId="0" xfId="0" applyNumberFormat="1" applyFill="1" applyBorder="1" applyAlignment="1" applyProtection="1">
      <alignment/>
      <protection hidden="1"/>
    </xf>
    <xf numFmtId="0" fontId="8" fillId="5" borderId="0" xfId="0" applyFont="1" applyFill="1" applyAlignment="1" applyProtection="1">
      <alignment horizontal="center"/>
      <protection hidden="1"/>
    </xf>
    <xf numFmtId="0" fontId="7" fillId="5" borderId="0" xfId="0" applyFont="1" applyFill="1" applyAlignment="1" applyProtection="1">
      <alignment/>
      <protection hidden="1"/>
    </xf>
    <xf numFmtId="14" fontId="7" fillId="5" borderId="0" xfId="0" applyNumberFormat="1" applyFont="1" applyFill="1" applyAlignment="1" applyProtection="1">
      <alignment/>
      <protection hidden="1"/>
    </xf>
    <xf numFmtId="42" fontId="7" fillId="5" borderId="0" xfId="0" applyNumberFormat="1" applyFont="1" applyFill="1" applyAlignment="1" applyProtection="1">
      <alignment/>
      <protection hidden="1"/>
    </xf>
    <xf numFmtId="0" fontId="0" fillId="0" borderId="10" xfId="0" applyFill="1" applyBorder="1" applyAlignment="1" applyProtection="1">
      <alignment horizontal="right"/>
      <protection hidden="1" locked="0"/>
    </xf>
    <xf numFmtId="0" fontId="0" fillId="5" borderId="0" xfId="0" applyFill="1" applyBorder="1" applyAlignment="1" applyProtection="1">
      <alignment/>
      <protection hidden="1" locked="0"/>
    </xf>
    <xf numFmtId="9" fontId="0" fillId="0" borderId="10" xfId="0" applyNumberFormat="1" applyFill="1" applyBorder="1" applyAlignment="1" applyProtection="1">
      <alignment horizontal="right"/>
      <protection hidden="1" locked="0"/>
    </xf>
    <xf numFmtId="3" fontId="0" fillId="0" borderId="10" xfId="0" applyNumberFormat="1" applyFill="1" applyBorder="1" applyAlignment="1" applyProtection="1">
      <alignment/>
      <protection hidden="1" locked="0"/>
    </xf>
    <xf numFmtId="42" fontId="0" fillId="0" borderId="10" xfId="0" applyNumberFormat="1" applyFill="1" applyBorder="1" applyAlignment="1" applyProtection="1">
      <alignment/>
      <protection hidden="1" locked="0"/>
    </xf>
    <xf numFmtId="0" fontId="0" fillId="5" borderId="0" xfId="0" applyFont="1" applyFill="1" applyAlignment="1" applyProtection="1">
      <alignment/>
      <protection hidden="1"/>
    </xf>
    <xf numFmtId="0" fontId="14" fillId="5" borderId="0" xfId="0" applyFont="1" applyFill="1" applyAlignment="1" applyProtection="1">
      <alignment/>
      <protection hidden="1"/>
    </xf>
    <xf numFmtId="0" fontId="7" fillId="5" borderId="0" xfId="0" applyFont="1" applyFill="1" applyAlignment="1" applyProtection="1">
      <alignment/>
      <protection hidden="1"/>
    </xf>
    <xf numFmtId="0" fontId="14" fillId="5" borderId="0" xfId="0" applyFont="1" applyFill="1" applyAlignment="1" applyProtection="1">
      <alignment wrapText="1"/>
      <protection hidden="1"/>
    </xf>
    <xf numFmtId="14" fontId="7" fillId="5" borderId="0" xfId="0" applyNumberFormat="1" applyFont="1" applyFill="1" applyAlignment="1" applyProtection="1">
      <alignment/>
      <protection hidden="1"/>
    </xf>
    <xf numFmtId="42" fontId="7" fillId="5" borderId="0" xfId="0" applyNumberFormat="1" applyFont="1" applyFill="1" applyAlignment="1" applyProtection="1">
      <alignment/>
      <protection hidden="1"/>
    </xf>
    <xf numFmtId="10" fontId="7" fillId="5" borderId="0" xfId="0" applyNumberFormat="1" applyFont="1" applyFill="1" applyAlignment="1" applyProtection="1">
      <alignment/>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F837F"/>
      <rgbColor rgb="00ED8000"/>
      <rgbColor rgb="00FEB33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latin typeface="Arial"/>
                <a:ea typeface="Arial"/>
                <a:cs typeface="Arial"/>
              </a:rPr>
              <a:t>Forecast Returns - 'Mapping the Future' </a:t>
            </a:r>
          </a:p>
        </c:rich>
      </c:tx>
      <c:layout/>
      <c:spPr>
        <a:noFill/>
        <a:ln>
          <a:noFill/>
        </a:ln>
      </c:spPr>
    </c:title>
    <c:plotArea>
      <c:layout/>
      <c:lineChart>
        <c:grouping val="standard"/>
        <c:varyColors val="0"/>
        <c:ser>
          <c:idx val="0"/>
          <c:order val="0"/>
          <c:spPr>
            <a:ln w="25400">
              <a:solidFill>
                <a:srgbClr val="1F837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[0]!DateXyellow</c:f>
              <c:strCache>
                <c:ptCount val="120"/>
                <c:pt idx="0">
                  <c:v>39472</c:v>
                </c:pt>
                <c:pt idx="1">
                  <c:v>39503</c:v>
                </c:pt>
                <c:pt idx="2">
                  <c:v>39532</c:v>
                </c:pt>
                <c:pt idx="3">
                  <c:v>39563</c:v>
                </c:pt>
                <c:pt idx="4">
                  <c:v>39593</c:v>
                </c:pt>
                <c:pt idx="5">
                  <c:v>39624</c:v>
                </c:pt>
                <c:pt idx="6">
                  <c:v>39654</c:v>
                </c:pt>
                <c:pt idx="7">
                  <c:v>39685</c:v>
                </c:pt>
                <c:pt idx="8">
                  <c:v>39716</c:v>
                </c:pt>
                <c:pt idx="9">
                  <c:v>39746</c:v>
                </c:pt>
                <c:pt idx="10">
                  <c:v>39777</c:v>
                </c:pt>
                <c:pt idx="11">
                  <c:v>39807</c:v>
                </c:pt>
                <c:pt idx="12">
                  <c:v>39838</c:v>
                </c:pt>
                <c:pt idx="13">
                  <c:v>39869</c:v>
                </c:pt>
                <c:pt idx="14">
                  <c:v>39897</c:v>
                </c:pt>
                <c:pt idx="15">
                  <c:v>39928</c:v>
                </c:pt>
                <c:pt idx="16">
                  <c:v>39958</c:v>
                </c:pt>
                <c:pt idx="17">
                  <c:v>39989</c:v>
                </c:pt>
                <c:pt idx="18">
                  <c:v>40019</c:v>
                </c:pt>
                <c:pt idx="19">
                  <c:v>40050</c:v>
                </c:pt>
                <c:pt idx="20">
                  <c:v>40081</c:v>
                </c:pt>
                <c:pt idx="21">
                  <c:v>40111</c:v>
                </c:pt>
                <c:pt idx="22">
                  <c:v>40142</c:v>
                </c:pt>
                <c:pt idx="23">
                  <c:v>40172</c:v>
                </c:pt>
                <c:pt idx="24">
                  <c:v>40203</c:v>
                </c:pt>
                <c:pt idx="25">
                  <c:v>40234</c:v>
                </c:pt>
                <c:pt idx="26">
                  <c:v>40262</c:v>
                </c:pt>
                <c:pt idx="27">
                  <c:v>40293</c:v>
                </c:pt>
                <c:pt idx="28">
                  <c:v>40323</c:v>
                </c:pt>
                <c:pt idx="29">
                  <c:v>40354</c:v>
                </c:pt>
                <c:pt idx="30">
                  <c:v>40384</c:v>
                </c:pt>
                <c:pt idx="31">
                  <c:v>40415</c:v>
                </c:pt>
                <c:pt idx="32">
                  <c:v>40446</c:v>
                </c:pt>
                <c:pt idx="33">
                  <c:v>40476</c:v>
                </c:pt>
                <c:pt idx="34">
                  <c:v>40507</c:v>
                </c:pt>
                <c:pt idx="35">
                  <c:v>40537</c:v>
                </c:pt>
                <c:pt idx="36">
                  <c:v>40568</c:v>
                </c:pt>
                <c:pt idx="37">
                  <c:v>40599</c:v>
                </c:pt>
                <c:pt idx="38">
                  <c:v>40627</c:v>
                </c:pt>
                <c:pt idx="39">
                  <c:v>40658</c:v>
                </c:pt>
                <c:pt idx="40">
                  <c:v>40688</c:v>
                </c:pt>
                <c:pt idx="41">
                  <c:v>40719</c:v>
                </c:pt>
                <c:pt idx="42">
                  <c:v>40749</c:v>
                </c:pt>
                <c:pt idx="43">
                  <c:v>40780</c:v>
                </c:pt>
                <c:pt idx="44">
                  <c:v>40811</c:v>
                </c:pt>
                <c:pt idx="45">
                  <c:v>40841</c:v>
                </c:pt>
                <c:pt idx="46">
                  <c:v>40872</c:v>
                </c:pt>
                <c:pt idx="47">
                  <c:v>40902</c:v>
                </c:pt>
                <c:pt idx="48">
                  <c:v>40933</c:v>
                </c:pt>
                <c:pt idx="49">
                  <c:v>40964</c:v>
                </c:pt>
                <c:pt idx="50">
                  <c:v>40993</c:v>
                </c:pt>
                <c:pt idx="51">
                  <c:v>41024</c:v>
                </c:pt>
                <c:pt idx="52">
                  <c:v>41054</c:v>
                </c:pt>
                <c:pt idx="53">
                  <c:v>41085</c:v>
                </c:pt>
                <c:pt idx="54">
                  <c:v>41115</c:v>
                </c:pt>
                <c:pt idx="55">
                  <c:v>41146</c:v>
                </c:pt>
                <c:pt idx="56">
                  <c:v>41177</c:v>
                </c:pt>
                <c:pt idx="57">
                  <c:v>41207</c:v>
                </c:pt>
                <c:pt idx="58">
                  <c:v>41238</c:v>
                </c:pt>
                <c:pt idx="59">
                  <c:v>41268</c:v>
                </c:pt>
                <c:pt idx="60">
                  <c:v>41299</c:v>
                </c:pt>
                <c:pt idx="61">
                  <c:v>41330</c:v>
                </c:pt>
                <c:pt idx="62">
                  <c:v>41358</c:v>
                </c:pt>
                <c:pt idx="63">
                  <c:v>41389</c:v>
                </c:pt>
                <c:pt idx="64">
                  <c:v>41419</c:v>
                </c:pt>
                <c:pt idx="65">
                  <c:v>41450</c:v>
                </c:pt>
                <c:pt idx="66">
                  <c:v>41480</c:v>
                </c:pt>
                <c:pt idx="67">
                  <c:v>41511</c:v>
                </c:pt>
                <c:pt idx="68">
                  <c:v>41542</c:v>
                </c:pt>
                <c:pt idx="69">
                  <c:v>41572</c:v>
                </c:pt>
                <c:pt idx="70">
                  <c:v>41603</c:v>
                </c:pt>
                <c:pt idx="71">
                  <c:v>41633</c:v>
                </c:pt>
                <c:pt idx="72">
                  <c:v>41664</c:v>
                </c:pt>
                <c:pt idx="73">
                  <c:v>41695</c:v>
                </c:pt>
                <c:pt idx="74">
                  <c:v>41723</c:v>
                </c:pt>
                <c:pt idx="75">
                  <c:v>41754</c:v>
                </c:pt>
                <c:pt idx="76">
                  <c:v>41784</c:v>
                </c:pt>
                <c:pt idx="77">
                  <c:v>41815</c:v>
                </c:pt>
                <c:pt idx="78">
                  <c:v>41845</c:v>
                </c:pt>
                <c:pt idx="79">
                  <c:v>41876</c:v>
                </c:pt>
                <c:pt idx="80">
                  <c:v>41907</c:v>
                </c:pt>
                <c:pt idx="81">
                  <c:v>41937</c:v>
                </c:pt>
                <c:pt idx="82">
                  <c:v>41968</c:v>
                </c:pt>
                <c:pt idx="83">
                  <c:v>41998</c:v>
                </c:pt>
                <c:pt idx="84">
                  <c:v>42029</c:v>
                </c:pt>
                <c:pt idx="85">
                  <c:v>42060</c:v>
                </c:pt>
                <c:pt idx="86">
                  <c:v>42088</c:v>
                </c:pt>
                <c:pt idx="87">
                  <c:v>42119</c:v>
                </c:pt>
                <c:pt idx="88">
                  <c:v>42149</c:v>
                </c:pt>
                <c:pt idx="89">
                  <c:v>42180</c:v>
                </c:pt>
                <c:pt idx="90">
                  <c:v>42210</c:v>
                </c:pt>
                <c:pt idx="91">
                  <c:v>42241</c:v>
                </c:pt>
                <c:pt idx="92">
                  <c:v>42272</c:v>
                </c:pt>
                <c:pt idx="93">
                  <c:v>42302</c:v>
                </c:pt>
                <c:pt idx="94">
                  <c:v>42333</c:v>
                </c:pt>
                <c:pt idx="95">
                  <c:v>42363</c:v>
                </c:pt>
                <c:pt idx="96">
                  <c:v>42394</c:v>
                </c:pt>
                <c:pt idx="97">
                  <c:v>42425</c:v>
                </c:pt>
                <c:pt idx="98">
                  <c:v>42454</c:v>
                </c:pt>
                <c:pt idx="99">
                  <c:v>42485</c:v>
                </c:pt>
                <c:pt idx="100">
                  <c:v>42515</c:v>
                </c:pt>
                <c:pt idx="101">
                  <c:v>42546</c:v>
                </c:pt>
                <c:pt idx="102">
                  <c:v>42576</c:v>
                </c:pt>
                <c:pt idx="103">
                  <c:v>42607</c:v>
                </c:pt>
                <c:pt idx="104">
                  <c:v>42638</c:v>
                </c:pt>
                <c:pt idx="105">
                  <c:v>42668</c:v>
                </c:pt>
                <c:pt idx="106">
                  <c:v>42699</c:v>
                </c:pt>
                <c:pt idx="107">
                  <c:v>42729</c:v>
                </c:pt>
                <c:pt idx="108">
                  <c:v>42760</c:v>
                </c:pt>
                <c:pt idx="109">
                  <c:v>42791</c:v>
                </c:pt>
                <c:pt idx="110">
                  <c:v>42819</c:v>
                </c:pt>
                <c:pt idx="111">
                  <c:v>42850</c:v>
                </c:pt>
                <c:pt idx="112">
                  <c:v>42880</c:v>
                </c:pt>
                <c:pt idx="113">
                  <c:v>42911</c:v>
                </c:pt>
                <c:pt idx="114">
                  <c:v>42941</c:v>
                </c:pt>
                <c:pt idx="115">
                  <c:v>42972</c:v>
                </c:pt>
                <c:pt idx="116">
                  <c:v>43003</c:v>
                </c:pt>
                <c:pt idx="117">
                  <c:v>43033</c:v>
                </c:pt>
                <c:pt idx="118">
                  <c:v>43064</c:v>
                </c:pt>
                <c:pt idx="119">
                  <c:v>43094</c:v>
                </c:pt>
              </c:strCache>
            </c:strRef>
          </c:cat>
          <c:val>
            <c:numRef>
              <c:f>[0]!PortfolioY</c:f>
              <c:numCache>
                <c:ptCount val="483"/>
                <c:pt idx="0">
                  <c:v>500000</c:v>
                </c:pt>
                <c:pt idx="1">
                  <c:v>503087.5</c:v>
                </c:pt>
                <c:pt idx="2">
                  <c:v>506175</c:v>
                </c:pt>
                <c:pt idx="3">
                  <c:v>509262.5</c:v>
                </c:pt>
                <c:pt idx="4">
                  <c:v>512350</c:v>
                </c:pt>
                <c:pt idx="5">
                  <c:v>515437.5</c:v>
                </c:pt>
                <c:pt idx="6">
                  <c:v>518525</c:v>
                </c:pt>
                <c:pt idx="7">
                  <c:v>521612.5</c:v>
                </c:pt>
                <c:pt idx="8">
                  <c:v>524699.9999999999</c:v>
                </c:pt>
                <c:pt idx="9">
                  <c:v>527787.4999999999</c:v>
                </c:pt>
                <c:pt idx="10">
                  <c:v>530874.9999999999</c:v>
                </c:pt>
                <c:pt idx="11">
                  <c:v>533962.4999999999</c:v>
                </c:pt>
                <c:pt idx="12">
                  <c:v>537049.9999999999</c:v>
                </c:pt>
                <c:pt idx="13">
                  <c:v>540291.8749999999</c:v>
                </c:pt>
                <c:pt idx="14">
                  <c:v>543533.7499999999</c:v>
                </c:pt>
                <c:pt idx="15">
                  <c:v>546775.6249999999</c:v>
                </c:pt>
                <c:pt idx="16">
                  <c:v>550017.4999999999</c:v>
                </c:pt>
                <c:pt idx="17">
                  <c:v>553259.3749999999</c:v>
                </c:pt>
                <c:pt idx="18">
                  <c:v>556501.2499999999</c:v>
                </c:pt>
                <c:pt idx="19">
                  <c:v>559743.1249999999</c:v>
                </c:pt>
                <c:pt idx="20">
                  <c:v>562984.9999999999</c:v>
                </c:pt>
                <c:pt idx="21">
                  <c:v>566226.8749999999</c:v>
                </c:pt>
                <c:pt idx="22">
                  <c:v>569468.7499999999</c:v>
                </c:pt>
                <c:pt idx="23">
                  <c:v>572710.6249999999</c:v>
                </c:pt>
                <c:pt idx="24">
                  <c:v>575952.4999999999</c:v>
                </c:pt>
                <c:pt idx="25">
                  <c:v>579356.4687499999</c:v>
                </c:pt>
                <c:pt idx="26">
                  <c:v>582760.4374999999</c:v>
                </c:pt>
                <c:pt idx="27">
                  <c:v>586164.4062499999</c:v>
                </c:pt>
                <c:pt idx="28">
                  <c:v>589568.3749999999</c:v>
                </c:pt>
                <c:pt idx="29">
                  <c:v>592972.3437499999</c:v>
                </c:pt>
                <c:pt idx="30">
                  <c:v>596376.3124999999</c:v>
                </c:pt>
                <c:pt idx="31">
                  <c:v>599780.2812499999</c:v>
                </c:pt>
                <c:pt idx="32">
                  <c:v>603184.2499999999</c:v>
                </c:pt>
                <c:pt idx="33">
                  <c:v>606588.2187499999</c:v>
                </c:pt>
                <c:pt idx="34">
                  <c:v>609992.1874999999</c:v>
                </c:pt>
                <c:pt idx="35">
                  <c:v>613396.1562499999</c:v>
                </c:pt>
                <c:pt idx="36">
                  <c:v>616800.1249999999</c:v>
                </c:pt>
                <c:pt idx="37">
                  <c:v>620374.2921874998</c:v>
                </c:pt>
                <c:pt idx="38">
                  <c:v>623948.4593749997</c:v>
                </c:pt>
                <c:pt idx="39">
                  <c:v>627522.6265624997</c:v>
                </c:pt>
                <c:pt idx="40">
                  <c:v>631096.7937499996</c:v>
                </c:pt>
                <c:pt idx="41">
                  <c:v>634670.9609374995</c:v>
                </c:pt>
                <c:pt idx="42">
                  <c:v>638245.1281249995</c:v>
                </c:pt>
                <c:pt idx="43">
                  <c:v>641819.2953124994</c:v>
                </c:pt>
                <c:pt idx="44">
                  <c:v>645393.4624999993</c:v>
                </c:pt>
                <c:pt idx="45">
                  <c:v>648967.6296874993</c:v>
                </c:pt>
                <c:pt idx="46">
                  <c:v>652541.7968749992</c:v>
                </c:pt>
                <c:pt idx="47">
                  <c:v>656115.9640624991</c:v>
                </c:pt>
                <c:pt idx="48">
                  <c:v>659690.131249999</c:v>
                </c:pt>
                <c:pt idx="49">
                  <c:v>663443.006796874</c:v>
                </c:pt>
                <c:pt idx="50">
                  <c:v>667195.8823437489</c:v>
                </c:pt>
                <c:pt idx="51">
                  <c:v>670948.7578906239</c:v>
                </c:pt>
                <c:pt idx="52">
                  <c:v>674701.6334374988</c:v>
                </c:pt>
                <c:pt idx="53">
                  <c:v>678454.5089843738</c:v>
                </c:pt>
                <c:pt idx="54">
                  <c:v>682207.3845312487</c:v>
                </c:pt>
                <c:pt idx="55">
                  <c:v>685960.2600781237</c:v>
                </c:pt>
                <c:pt idx="56">
                  <c:v>689713.1356249986</c:v>
                </c:pt>
                <c:pt idx="57">
                  <c:v>693466.0111718735</c:v>
                </c:pt>
                <c:pt idx="58">
                  <c:v>697218.8867187485</c:v>
                </c:pt>
                <c:pt idx="59">
                  <c:v>700971.7622656234</c:v>
                </c:pt>
                <c:pt idx="60">
                  <c:v>704724.6378124984</c:v>
                </c:pt>
                <c:pt idx="61">
                  <c:v>708665.1571367171</c:v>
                </c:pt>
                <c:pt idx="62">
                  <c:v>712605.6764609359</c:v>
                </c:pt>
                <c:pt idx="63">
                  <c:v>716546.1957851546</c:v>
                </c:pt>
                <c:pt idx="64">
                  <c:v>720486.7151093733</c:v>
                </c:pt>
                <c:pt idx="65">
                  <c:v>724427.2344335921</c:v>
                </c:pt>
                <c:pt idx="66">
                  <c:v>728367.7537578108</c:v>
                </c:pt>
                <c:pt idx="67">
                  <c:v>732308.2730820295</c:v>
                </c:pt>
                <c:pt idx="68">
                  <c:v>736248.7924062483</c:v>
                </c:pt>
                <c:pt idx="69">
                  <c:v>740189.311730467</c:v>
                </c:pt>
                <c:pt idx="70">
                  <c:v>744129.8310546858</c:v>
                </c:pt>
                <c:pt idx="71">
                  <c:v>748070.3503789045</c:v>
                </c:pt>
                <c:pt idx="72">
                  <c:v>752010.8697031232</c:v>
                </c:pt>
                <c:pt idx="73">
                  <c:v>756148.4149935528</c:v>
                </c:pt>
                <c:pt idx="74">
                  <c:v>760285.9602839825</c:v>
                </c:pt>
                <c:pt idx="75">
                  <c:v>764423.5055744121</c:v>
                </c:pt>
                <c:pt idx="76">
                  <c:v>768561.0508648417</c:v>
                </c:pt>
                <c:pt idx="77">
                  <c:v>772698.5961552713</c:v>
                </c:pt>
                <c:pt idx="78">
                  <c:v>776836.1414457009</c:v>
                </c:pt>
                <c:pt idx="79">
                  <c:v>780973.6867361305</c:v>
                </c:pt>
                <c:pt idx="80">
                  <c:v>785111.2320265601</c:v>
                </c:pt>
                <c:pt idx="81">
                  <c:v>789248.7773169897</c:v>
                </c:pt>
                <c:pt idx="82">
                  <c:v>793386.3226074193</c:v>
                </c:pt>
                <c:pt idx="83">
                  <c:v>797523.867897849</c:v>
                </c:pt>
                <c:pt idx="84">
                  <c:v>801661.4131882786</c:v>
                </c:pt>
                <c:pt idx="85">
                  <c:v>806005.8357432297</c:v>
                </c:pt>
                <c:pt idx="86">
                  <c:v>810350.2582981809</c:v>
                </c:pt>
                <c:pt idx="87">
                  <c:v>814694.680853132</c:v>
                </c:pt>
                <c:pt idx="88">
                  <c:v>819039.1034080832</c:v>
                </c:pt>
                <c:pt idx="89">
                  <c:v>823383.5259630344</c:v>
                </c:pt>
                <c:pt idx="90">
                  <c:v>827727.9485179855</c:v>
                </c:pt>
                <c:pt idx="91">
                  <c:v>832072.3710729367</c:v>
                </c:pt>
                <c:pt idx="92">
                  <c:v>836416.7936278878</c:v>
                </c:pt>
                <c:pt idx="93">
                  <c:v>840761.216182839</c:v>
                </c:pt>
                <c:pt idx="94">
                  <c:v>845105.6387377902</c:v>
                </c:pt>
                <c:pt idx="95">
                  <c:v>849450.0612927413</c:v>
                </c:pt>
                <c:pt idx="96">
                  <c:v>853794.4838476925</c:v>
                </c:pt>
                <c:pt idx="97">
                  <c:v>858356.1275303912</c:v>
                </c:pt>
                <c:pt idx="98">
                  <c:v>862917.7712130899</c:v>
                </c:pt>
                <c:pt idx="99">
                  <c:v>867479.4148957887</c:v>
                </c:pt>
                <c:pt idx="100">
                  <c:v>872041.0585784874</c:v>
                </c:pt>
                <c:pt idx="101">
                  <c:v>876602.7022611861</c:v>
                </c:pt>
                <c:pt idx="102">
                  <c:v>881164.3459438848</c:v>
                </c:pt>
                <c:pt idx="103">
                  <c:v>885725.9896265835</c:v>
                </c:pt>
                <c:pt idx="104">
                  <c:v>890287.6333092822</c:v>
                </c:pt>
                <c:pt idx="105">
                  <c:v>894849.276991981</c:v>
                </c:pt>
                <c:pt idx="106">
                  <c:v>899410.9206746797</c:v>
                </c:pt>
                <c:pt idx="107">
                  <c:v>903972.5643573784</c:v>
                </c:pt>
                <c:pt idx="108">
                  <c:v>908534.2080400771</c:v>
                </c:pt>
                <c:pt idx="109">
                  <c:v>913323.9339069107</c:v>
                </c:pt>
                <c:pt idx="110">
                  <c:v>918113.6597737443</c:v>
                </c:pt>
                <c:pt idx="111">
                  <c:v>922903.3856405779</c:v>
                </c:pt>
                <c:pt idx="112">
                  <c:v>927693.1115074115</c:v>
                </c:pt>
                <c:pt idx="113">
                  <c:v>932482.837374245</c:v>
                </c:pt>
                <c:pt idx="114">
                  <c:v>937272.5632410786</c:v>
                </c:pt>
                <c:pt idx="115">
                  <c:v>942062.2891079122</c:v>
                </c:pt>
                <c:pt idx="116">
                  <c:v>946852.0149747458</c:v>
                </c:pt>
                <c:pt idx="117">
                  <c:v>951641.7408415794</c:v>
                </c:pt>
                <c:pt idx="118">
                  <c:v>956431.466708413</c:v>
                </c:pt>
                <c:pt idx="119">
                  <c:v>961221.1925752466</c:v>
                </c:pt>
                <c:pt idx="120">
                  <c:v>966010.9184420801</c:v>
                </c:pt>
                <c:pt idx="121">
                  <c:v>971040.1306022555</c:v>
                </c:pt>
                <c:pt idx="122">
                  <c:v>976069.3427624308</c:v>
                </c:pt>
                <c:pt idx="123">
                  <c:v>981098.5549226061</c:v>
                </c:pt>
                <c:pt idx="124">
                  <c:v>986127.7670827814</c:v>
                </c:pt>
                <c:pt idx="125">
                  <c:v>991156.9792429567</c:v>
                </c:pt>
                <c:pt idx="126">
                  <c:v>996186.191403132</c:v>
                </c:pt>
                <c:pt idx="127">
                  <c:v>1001215.4035633074</c:v>
                </c:pt>
                <c:pt idx="128">
                  <c:v>1006244.6157234827</c:v>
                </c:pt>
                <c:pt idx="129">
                  <c:v>1011273.827883658</c:v>
                </c:pt>
                <c:pt idx="130">
                  <c:v>1016303.0400438333</c:v>
                </c:pt>
                <c:pt idx="131">
                  <c:v>1021332.2522040086</c:v>
                </c:pt>
                <c:pt idx="132">
                  <c:v>1026361.464364184</c:v>
                </c:pt>
                <c:pt idx="133">
                  <c:v>1031642.137132368</c:v>
                </c:pt>
                <c:pt idx="134">
                  <c:v>1036922.8099005522</c:v>
                </c:pt>
                <c:pt idx="135">
                  <c:v>1042203.4826687363</c:v>
                </c:pt>
                <c:pt idx="136">
                  <c:v>1047484.1554369204</c:v>
                </c:pt>
                <c:pt idx="137">
                  <c:v>1052764.8282051045</c:v>
                </c:pt>
                <c:pt idx="138">
                  <c:v>1058045.5009732887</c:v>
                </c:pt>
                <c:pt idx="139">
                  <c:v>1063326.173741473</c:v>
                </c:pt>
                <c:pt idx="140">
                  <c:v>1068606.846509657</c:v>
                </c:pt>
                <c:pt idx="141">
                  <c:v>1073887.5192778413</c:v>
                </c:pt>
                <c:pt idx="142">
                  <c:v>1079168.1920460255</c:v>
                </c:pt>
                <c:pt idx="143">
                  <c:v>1084448.8648142098</c:v>
                </c:pt>
                <c:pt idx="144">
                  <c:v>1089729.537582394</c:v>
                </c:pt>
                <c:pt idx="145">
                  <c:v>1095274.2439889873</c:v>
                </c:pt>
                <c:pt idx="146">
                  <c:v>1100818.9503955806</c:v>
                </c:pt>
                <c:pt idx="147">
                  <c:v>1106363.656802174</c:v>
                </c:pt>
                <c:pt idx="148">
                  <c:v>1111908.3632087673</c:v>
                </c:pt>
                <c:pt idx="149">
                  <c:v>1117453.0696153606</c:v>
                </c:pt>
                <c:pt idx="150">
                  <c:v>1122997.776021954</c:v>
                </c:pt>
                <c:pt idx="151">
                  <c:v>1128542.4824285472</c:v>
                </c:pt>
                <c:pt idx="152">
                  <c:v>1134087.1888351406</c:v>
                </c:pt>
                <c:pt idx="153">
                  <c:v>1139631.8952417339</c:v>
                </c:pt>
                <c:pt idx="154">
                  <c:v>1145176.6016483272</c:v>
                </c:pt>
                <c:pt idx="155">
                  <c:v>1150721.3080549205</c:v>
                </c:pt>
                <c:pt idx="156">
                  <c:v>1156266.0144615138</c:v>
                </c:pt>
                <c:pt idx="157">
                  <c:v>1162087.9561884368</c:v>
                </c:pt>
                <c:pt idx="158">
                  <c:v>1167909.8979153598</c:v>
                </c:pt>
                <c:pt idx="159">
                  <c:v>1173731.8396422828</c:v>
                </c:pt>
                <c:pt idx="160">
                  <c:v>1179553.7813692058</c:v>
                </c:pt>
                <c:pt idx="161">
                  <c:v>1185375.7230961288</c:v>
                </c:pt>
                <c:pt idx="162">
                  <c:v>1191197.6648230518</c:v>
                </c:pt>
                <c:pt idx="163">
                  <c:v>1197019.6065499748</c:v>
                </c:pt>
                <c:pt idx="164">
                  <c:v>1202841.5482768978</c:v>
                </c:pt>
                <c:pt idx="165">
                  <c:v>1208663.4900038207</c:v>
                </c:pt>
                <c:pt idx="166">
                  <c:v>1214485.4317307437</c:v>
                </c:pt>
                <c:pt idx="167">
                  <c:v>1220307.3734576667</c:v>
                </c:pt>
                <c:pt idx="168">
                  <c:v>1226129.3151845897</c:v>
                </c:pt>
                <c:pt idx="169">
                  <c:v>1232242.353997859</c:v>
                </c:pt>
                <c:pt idx="170">
                  <c:v>1238355.3928111282</c:v>
                </c:pt>
                <c:pt idx="171">
                  <c:v>1244468.4316243974</c:v>
                </c:pt>
                <c:pt idx="172">
                  <c:v>1250581.4704376666</c:v>
                </c:pt>
                <c:pt idx="173">
                  <c:v>1256694.5092509359</c:v>
                </c:pt>
                <c:pt idx="174">
                  <c:v>1262807.548064205</c:v>
                </c:pt>
                <c:pt idx="175">
                  <c:v>1268920.5868774743</c:v>
                </c:pt>
                <c:pt idx="176">
                  <c:v>1275033.6256907436</c:v>
                </c:pt>
                <c:pt idx="177">
                  <c:v>1281146.6645040128</c:v>
                </c:pt>
                <c:pt idx="178">
                  <c:v>1287259.703317282</c:v>
                </c:pt>
                <c:pt idx="179">
                  <c:v>1293372.7421305513</c:v>
                </c:pt>
                <c:pt idx="180">
                  <c:v>1299485.7809438205</c:v>
                </c:pt>
                <c:pt idx="181">
                  <c:v>1305904.471697753</c:v>
                </c:pt>
                <c:pt idx="182">
                  <c:v>1312323.1624516856</c:v>
                </c:pt>
                <c:pt idx="183">
                  <c:v>1318741.8532056182</c:v>
                </c:pt>
                <c:pt idx="184">
                  <c:v>1325160.5439595508</c:v>
                </c:pt>
                <c:pt idx="185">
                  <c:v>1331579.2347134834</c:v>
                </c:pt>
                <c:pt idx="186">
                  <c:v>1337997.925467416</c:v>
                </c:pt>
                <c:pt idx="187">
                  <c:v>1344416.6162213485</c:v>
                </c:pt>
                <c:pt idx="188">
                  <c:v>1350835.306975281</c:v>
                </c:pt>
                <c:pt idx="189">
                  <c:v>1357253.9977292137</c:v>
                </c:pt>
                <c:pt idx="190">
                  <c:v>1363672.6884831463</c:v>
                </c:pt>
                <c:pt idx="191">
                  <c:v>1370091.3792370788</c:v>
                </c:pt>
                <c:pt idx="192">
                  <c:v>1376510.0699910114</c:v>
                </c:pt>
                <c:pt idx="193">
                  <c:v>1383249.6952826406</c:v>
                </c:pt>
                <c:pt idx="194">
                  <c:v>1389989.3205742699</c:v>
                </c:pt>
                <c:pt idx="195">
                  <c:v>1396728.945865899</c:v>
                </c:pt>
                <c:pt idx="196">
                  <c:v>1403468.5711575283</c:v>
                </c:pt>
                <c:pt idx="197">
                  <c:v>1410208.1964491575</c:v>
                </c:pt>
                <c:pt idx="198">
                  <c:v>1416947.8217407868</c:v>
                </c:pt>
                <c:pt idx="199">
                  <c:v>1423687.447032416</c:v>
                </c:pt>
                <c:pt idx="200">
                  <c:v>1430427.0723240452</c:v>
                </c:pt>
                <c:pt idx="201">
                  <c:v>1437166.6976156745</c:v>
                </c:pt>
                <c:pt idx="202">
                  <c:v>1443906.3229073037</c:v>
                </c:pt>
                <c:pt idx="203">
                  <c:v>1450645.948198933</c:v>
                </c:pt>
                <c:pt idx="204">
                  <c:v>1457385.5734905622</c:v>
                </c:pt>
                <c:pt idx="205">
                  <c:v>1464462.1800467728</c:v>
                </c:pt>
                <c:pt idx="206">
                  <c:v>1471538.7866029835</c:v>
                </c:pt>
                <c:pt idx="207">
                  <c:v>1478615.3931591942</c:v>
                </c:pt>
                <c:pt idx="208">
                  <c:v>1485691.9997154048</c:v>
                </c:pt>
                <c:pt idx="209">
                  <c:v>1492768.6062716155</c:v>
                </c:pt>
                <c:pt idx="210">
                  <c:v>1499845.2128278262</c:v>
                </c:pt>
                <c:pt idx="211">
                  <c:v>1506921.8193840368</c:v>
                </c:pt>
                <c:pt idx="212">
                  <c:v>1513998.4259402475</c:v>
                </c:pt>
                <c:pt idx="213">
                  <c:v>1521075.0324964582</c:v>
                </c:pt>
                <c:pt idx="214">
                  <c:v>1528151.6390526688</c:v>
                </c:pt>
                <c:pt idx="215">
                  <c:v>1535228.2456088795</c:v>
                </c:pt>
                <c:pt idx="216">
                  <c:v>1542304.8521650902</c:v>
                </c:pt>
                <c:pt idx="217">
                  <c:v>1549735.2890491115</c:v>
                </c:pt>
                <c:pt idx="218">
                  <c:v>1557165.725933133</c:v>
                </c:pt>
                <c:pt idx="219">
                  <c:v>1564596.1628171543</c:v>
                </c:pt>
                <c:pt idx="220">
                  <c:v>1572026.5997011757</c:v>
                </c:pt>
                <c:pt idx="221">
                  <c:v>1579457.036585197</c:v>
                </c:pt>
                <c:pt idx="222">
                  <c:v>1586887.4734692185</c:v>
                </c:pt>
                <c:pt idx="223">
                  <c:v>1594317.9103532399</c:v>
                </c:pt>
                <c:pt idx="224">
                  <c:v>1601748.3472372612</c:v>
                </c:pt>
                <c:pt idx="225">
                  <c:v>1609178.7841212826</c:v>
                </c:pt>
                <c:pt idx="226">
                  <c:v>1616609.221005304</c:v>
                </c:pt>
                <c:pt idx="227">
                  <c:v>1624039.6578893254</c:v>
                </c:pt>
                <c:pt idx="228">
                  <c:v>1631470.0947733468</c:v>
                </c:pt>
                <c:pt idx="229">
                  <c:v>1639272.0535015692</c:v>
                </c:pt>
                <c:pt idx="230">
                  <c:v>1647074.0122297916</c:v>
                </c:pt>
                <c:pt idx="231">
                  <c:v>1654875.970958014</c:v>
                </c:pt>
                <c:pt idx="232">
                  <c:v>1662677.9296862364</c:v>
                </c:pt>
                <c:pt idx="233">
                  <c:v>1670479.8884144588</c:v>
                </c:pt>
                <c:pt idx="234">
                  <c:v>1678281.8471426812</c:v>
                </c:pt>
                <c:pt idx="235">
                  <c:v>1686083.8058709037</c:v>
                </c:pt>
                <c:pt idx="236">
                  <c:v>1693885.764599126</c:v>
                </c:pt>
                <c:pt idx="237">
                  <c:v>1701687.7233273485</c:v>
                </c:pt>
                <c:pt idx="238">
                  <c:v>1709489.682055571</c:v>
                </c:pt>
                <c:pt idx="239">
                  <c:v>1717291.6407837933</c:v>
                </c:pt>
                <c:pt idx="240">
                  <c:v>1725093.5995120157</c:v>
                </c:pt>
                <c:pt idx="241">
                  <c:v>1733285.6561766493</c:v>
                </c:pt>
                <c:pt idx="242">
                  <c:v>1741477.7128412828</c:v>
                </c:pt>
                <c:pt idx="243">
                  <c:v>1749669.7695059164</c:v>
                </c:pt>
                <c:pt idx="244">
                  <c:v>1757861.82617055</c:v>
                </c:pt>
                <c:pt idx="245">
                  <c:v>1766053.8828351835</c:v>
                </c:pt>
                <c:pt idx="246">
                  <c:v>1774245.939499817</c:v>
                </c:pt>
                <c:pt idx="247">
                  <c:v>1782437.9961644507</c:v>
                </c:pt>
                <c:pt idx="248">
                  <c:v>1790630.0528290842</c:v>
                </c:pt>
                <c:pt idx="249">
                  <c:v>1798822.1094937178</c:v>
                </c:pt>
                <c:pt idx="250">
                  <c:v>1807014.1661583513</c:v>
                </c:pt>
                <c:pt idx="251">
                  <c:v>1815206.222822985</c:v>
                </c:pt>
                <c:pt idx="252">
                  <c:v>1823398.2794876185</c:v>
                </c:pt>
                <c:pt idx="253">
                  <c:v>1831999.9389854837</c:v>
                </c:pt>
                <c:pt idx="254">
                  <c:v>1840601.598483349</c:v>
                </c:pt>
                <c:pt idx="255">
                  <c:v>1849203.2579812142</c:v>
                </c:pt>
                <c:pt idx="256">
                  <c:v>1857804.9174790794</c:v>
                </c:pt>
                <c:pt idx="257">
                  <c:v>1866406.5769769447</c:v>
                </c:pt>
                <c:pt idx="258">
                  <c:v>1875008.23647481</c:v>
                </c:pt>
                <c:pt idx="259">
                  <c:v>1883609.8959726752</c:v>
                </c:pt>
                <c:pt idx="260">
                  <c:v>1892211.5554705404</c:v>
                </c:pt>
                <c:pt idx="261">
                  <c:v>1900813.2149684057</c:v>
                </c:pt>
                <c:pt idx="262">
                  <c:v>1909414.874466271</c:v>
                </c:pt>
                <c:pt idx="263">
                  <c:v>1918016.5339641361</c:v>
                </c:pt>
                <c:pt idx="264">
                  <c:v>1926618.1934620014</c:v>
                </c:pt>
                <c:pt idx="265">
                  <c:v>1935649.93593476</c:v>
                </c:pt>
                <c:pt idx="266">
                  <c:v>1944681.6784075184</c:v>
                </c:pt>
                <c:pt idx="267">
                  <c:v>1953713.420880277</c:v>
                </c:pt>
                <c:pt idx="268">
                  <c:v>1962745.1633530355</c:v>
                </c:pt>
                <c:pt idx="269">
                  <c:v>1971776.905825794</c:v>
                </c:pt>
                <c:pt idx="270">
                  <c:v>1980808.6482985525</c:v>
                </c:pt>
                <c:pt idx="271">
                  <c:v>1989840.390771311</c:v>
                </c:pt>
                <c:pt idx="272">
                  <c:v>1998872.1332440695</c:v>
                </c:pt>
                <c:pt idx="273">
                  <c:v>2007903.875716828</c:v>
                </c:pt>
                <c:pt idx="274">
                  <c:v>2016935.6181895866</c:v>
                </c:pt>
                <c:pt idx="275">
                  <c:v>2025967.360662345</c:v>
                </c:pt>
                <c:pt idx="276">
                  <c:v>2034999.1031351036</c:v>
                </c:pt>
                <c:pt idx="277">
                  <c:v>2044482.4327315</c:v>
                </c:pt>
                <c:pt idx="278">
                  <c:v>2053965.7623278962</c:v>
                </c:pt>
                <c:pt idx="279">
                  <c:v>2063449.0919242925</c:v>
                </c:pt>
                <c:pt idx="280">
                  <c:v>2072932.4215206888</c:v>
                </c:pt>
                <c:pt idx="281">
                  <c:v>2082415.751117085</c:v>
                </c:pt>
                <c:pt idx="282">
                  <c:v>2091899.0807134814</c:v>
                </c:pt>
                <c:pt idx="283">
                  <c:v>2101382.4103098777</c:v>
                </c:pt>
                <c:pt idx="284">
                  <c:v>2110865.739906274</c:v>
                </c:pt>
                <c:pt idx="285">
                  <c:v>2120349.06950267</c:v>
                </c:pt>
                <c:pt idx="286">
                  <c:v>2129832.399099066</c:v>
                </c:pt>
                <c:pt idx="287">
                  <c:v>2139315.728695462</c:v>
                </c:pt>
                <c:pt idx="288">
                  <c:v>2148799.058291858</c:v>
                </c:pt>
                <c:pt idx="289">
                  <c:v>2158756.554368074</c:v>
                </c:pt>
                <c:pt idx="290">
                  <c:v>2168714.05044429</c:v>
                </c:pt>
                <c:pt idx="291">
                  <c:v>2178671.546520506</c:v>
                </c:pt>
                <c:pt idx="292">
                  <c:v>2188629.042596722</c:v>
                </c:pt>
                <c:pt idx="293">
                  <c:v>2198586.538672938</c:v>
                </c:pt>
                <c:pt idx="294">
                  <c:v>2208544.034749154</c:v>
                </c:pt>
                <c:pt idx="295">
                  <c:v>2218501.53082537</c:v>
                </c:pt>
                <c:pt idx="296">
                  <c:v>2228459.026901586</c:v>
                </c:pt>
                <c:pt idx="297">
                  <c:v>2238416.522977802</c:v>
                </c:pt>
                <c:pt idx="298">
                  <c:v>2248374.019054018</c:v>
                </c:pt>
                <c:pt idx="299">
                  <c:v>2258331.515130234</c:v>
                </c:pt>
                <c:pt idx="300">
                  <c:v>2268289.01120645</c:v>
                </c:pt>
                <c:pt idx="301">
                  <c:v>2278744.382086477</c:v>
                </c:pt>
                <c:pt idx="302">
                  <c:v>2289199.7529665036</c:v>
                </c:pt>
                <c:pt idx="303">
                  <c:v>2299655.1238465304</c:v>
                </c:pt>
                <c:pt idx="304">
                  <c:v>2310110.4947265573</c:v>
                </c:pt>
                <c:pt idx="305">
                  <c:v>2320565.865606584</c:v>
                </c:pt>
                <c:pt idx="306">
                  <c:v>2331021.236486611</c:v>
                </c:pt>
                <c:pt idx="307">
                  <c:v>2341476.607366638</c:v>
                </c:pt>
                <c:pt idx="308">
                  <c:v>2351931.9782466646</c:v>
                </c:pt>
                <c:pt idx="309">
                  <c:v>2362387.3491266915</c:v>
                </c:pt>
                <c:pt idx="310">
                  <c:v>2372842.7200067183</c:v>
                </c:pt>
                <c:pt idx="311">
                  <c:v>2383298.090886745</c:v>
                </c:pt>
                <c:pt idx="312">
                  <c:v>2393753.461766772</c:v>
                </c:pt>
                <c:pt idx="313">
                  <c:v>2404731.6011908</c:v>
                </c:pt>
                <c:pt idx="314">
                  <c:v>2415709.7406148277</c:v>
                </c:pt>
                <c:pt idx="315">
                  <c:v>2426687.8800388556</c:v>
                </c:pt>
                <c:pt idx="316">
                  <c:v>2437666.0194628835</c:v>
                </c:pt>
                <c:pt idx="317">
                  <c:v>2448644.1588869113</c:v>
                </c:pt>
                <c:pt idx="318">
                  <c:v>2459622.298310939</c:v>
                </c:pt>
                <c:pt idx="319">
                  <c:v>2470600.437734967</c:v>
                </c:pt>
                <c:pt idx="320">
                  <c:v>2481578.577158995</c:v>
                </c:pt>
                <c:pt idx="321">
                  <c:v>2492556.716583023</c:v>
                </c:pt>
                <c:pt idx="322">
                  <c:v>2503534.8560070507</c:v>
                </c:pt>
                <c:pt idx="323">
                  <c:v>2514512.9954310786</c:v>
                </c:pt>
                <c:pt idx="324">
                  <c:v>2525491.1348551065</c:v>
                </c:pt>
                <c:pt idx="325">
                  <c:v>2537018.181250336</c:v>
                </c:pt>
                <c:pt idx="326">
                  <c:v>2548545.2276455658</c:v>
                </c:pt>
                <c:pt idx="327">
                  <c:v>2560072.2740407954</c:v>
                </c:pt>
                <c:pt idx="328">
                  <c:v>2571599.320436025</c:v>
                </c:pt>
                <c:pt idx="329">
                  <c:v>2583126.3668312547</c:v>
                </c:pt>
                <c:pt idx="330">
                  <c:v>2594653.4132264843</c:v>
                </c:pt>
                <c:pt idx="331">
                  <c:v>2606180.459621714</c:v>
                </c:pt>
                <c:pt idx="332">
                  <c:v>2617707.5060169436</c:v>
                </c:pt>
                <c:pt idx="333">
                  <c:v>2629234.5524121732</c:v>
                </c:pt>
                <c:pt idx="334">
                  <c:v>2640761.598807403</c:v>
                </c:pt>
                <c:pt idx="335">
                  <c:v>2652288.6452026325</c:v>
                </c:pt>
                <c:pt idx="336">
                  <c:v>2663815.691597862</c:v>
                </c:pt>
                <c:pt idx="337">
                  <c:v>2675919.090312853</c:v>
                </c:pt>
                <c:pt idx="338">
                  <c:v>2688022.489027844</c:v>
                </c:pt>
                <c:pt idx="339">
                  <c:v>2700125.8877428346</c:v>
                </c:pt>
                <c:pt idx="340">
                  <c:v>2712229.2864578255</c:v>
                </c:pt>
                <c:pt idx="341">
                  <c:v>2724332.6851728163</c:v>
                </c:pt>
                <c:pt idx="342">
                  <c:v>2736436.083887807</c:v>
                </c:pt>
                <c:pt idx="343">
                  <c:v>2748539.482602798</c:v>
                </c:pt>
                <c:pt idx="344">
                  <c:v>2760642.8813177887</c:v>
                </c:pt>
                <c:pt idx="345">
                  <c:v>2772746.2800327796</c:v>
                </c:pt>
                <c:pt idx="346">
                  <c:v>2784849.6787477704</c:v>
                </c:pt>
                <c:pt idx="347">
                  <c:v>2796953.077462761</c:v>
                </c:pt>
                <c:pt idx="348">
                  <c:v>2809056.476177752</c:v>
                </c:pt>
                <c:pt idx="349">
                  <c:v>2821765.0448284927</c:v>
                </c:pt>
                <c:pt idx="350">
                  <c:v>2834473.6134792333</c:v>
                </c:pt>
                <c:pt idx="351">
                  <c:v>2847182.182129974</c:v>
                </c:pt>
                <c:pt idx="352">
                  <c:v>2859890.7507807147</c:v>
                </c:pt>
                <c:pt idx="353">
                  <c:v>2872599.3194314553</c:v>
                </c:pt>
                <c:pt idx="354">
                  <c:v>2885307.888082196</c:v>
                </c:pt>
                <c:pt idx="355">
                  <c:v>2898016.4567329367</c:v>
                </c:pt>
                <c:pt idx="356">
                  <c:v>2910725.0253836773</c:v>
                </c:pt>
                <c:pt idx="357">
                  <c:v>2923433.594034418</c:v>
                </c:pt>
                <c:pt idx="358">
                  <c:v>2936142.1626851587</c:v>
                </c:pt>
                <c:pt idx="359">
                  <c:v>2948850.7313358993</c:v>
                </c:pt>
                <c:pt idx="360">
                  <c:v>2961559.29998664</c:v>
                </c:pt>
                <c:pt idx="361">
                  <c:v>2974903.2970699174</c:v>
                </c:pt>
                <c:pt idx="362">
                  <c:v>2988247.294153195</c:v>
                </c:pt>
                <c:pt idx="363">
                  <c:v>3001591.2912364723</c:v>
                </c:pt>
                <c:pt idx="364">
                  <c:v>3014935.2883197498</c:v>
                </c:pt>
                <c:pt idx="365">
                  <c:v>3028279.285403027</c:v>
                </c:pt>
                <c:pt idx="366">
                  <c:v>3041623.2824863046</c:v>
                </c:pt>
                <c:pt idx="367">
                  <c:v>3054967.279569582</c:v>
                </c:pt>
                <c:pt idx="368">
                  <c:v>3068311.2766528595</c:v>
                </c:pt>
                <c:pt idx="369">
                  <c:v>3081655.273736137</c:v>
                </c:pt>
                <c:pt idx="370">
                  <c:v>3094999.2708194144</c:v>
                </c:pt>
                <c:pt idx="371">
                  <c:v>3108343.267902692</c:v>
                </c:pt>
                <c:pt idx="372">
                  <c:v>3121687.2649859693</c:v>
                </c:pt>
                <c:pt idx="373">
                  <c:v>3135698.4619234107</c:v>
                </c:pt>
                <c:pt idx="374">
                  <c:v>3149709.658860852</c:v>
                </c:pt>
                <c:pt idx="375">
                  <c:v>3163720.8557982934</c:v>
                </c:pt>
                <c:pt idx="376">
                  <c:v>3177732.0527357347</c:v>
                </c:pt>
                <c:pt idx="377">
                  <c:v>3191743.249673176</c:v>
                </c:pt>
                <c:pt idx="378">
                  <c:v>3205754.4466106175</c:v>
                </c:pt>
                <c:pt idx="379">
                  <c:v>3219765.643548059</c:v>
                </c:pt>
                <c:pt idx="380">
                  <c:v>3233776.8404855</c:v>
                </c:pt>
                <c:pt idx="381">
                  <c:v>3247788.0374229415</c:v>
                </c:pt>
                <c:pt idx="382">
                  <c:v>3261799.234360383</c:v>
                </c:pt>
                <c:pt idx="383">
                  <c:v>3275810.4312978243</c:v>
                </c:pt>
                <c:pt idx="384">
                  <c:v>3289821.6282352656</c:v>
                </c:pt>
                <c:pt idx="385">
                  <c:v>3304533.385019579</c:v>
                </c:pt>
                <c:pt idx="386">
                  <c:v>3319245.1418038923</c:v>
                </c:pt>
                <c:pt idx="387">
                  <c:v>3333956.8985882057</c:v>
                </c:pt>
                <c:pt idx="388">
                  <c:v>3348668.655372519</c:v>
                </c:pt>
                <c:pt idx="389">
                  <c:v>3363380.4121568324</c:v>
                </c:pt>
                <c:pt idx="390">
                  <c:v>3378092.1689411458</c:v>
                </c:pt>
                <c:pt idx="391">
                  <c:v>3392803.925725459</c:v>
                </c:pt>
                <c:pt idx="392">
                  <c:v>3407515.6825097725</c:v>
                </c:pt>
                <c:pt idx="393">
                  <c:v>3422227.439294086</c:v>
                </c:pt>
                <c:pt idx="394">
                  <c:v>3436939.196078399</c:v>
                </c:pt>
                <c:pt idx="395">
                  <c:v>3451650.9528627126</c:v>
                </c:pt>
                <c:pt idx="396">
                  <c:v>3466362.709647026</c:v>
                </c:pt>
                <c:pt idx="397">
                  <c:v>3481810.054270555</c:v>
                </c:pt>
                <c:pt idx="398">
                  <c:v>3497257.398894084</c:v>
                </c:pt>
                <c:pt idx="399">
                  <c:v>3512704.7435176135</c:v>
                </c:pt>
                <c:pt idx="400">
                  <c:v>3528152.088141143</c:v>
                </c:pt>
                <c:pt idx="401">
                  <c:v>3543599.432764672</c:v>
                </c:pt>
                <c:pt idx="402">
                  <c:v>3559046.7773882016</c:v>
                </c:pt>
                <c:pt idx="403">
                  <c:v>3574494.122011731</c:v>
                </c:pt>
                <c:pt idx="404">
                  <c:v>3589941.4666352603</c:v>
                </c:pt>
                <c:pt idx="405">
                  <c:v>3605388.8112587896</c:v>
                </c:pt>
                <c:pt idx="406">
                  <c:v>3620836.155882319</c:v>
                </c:pt>
                <c:pt idx="407">
                  <c:v>3636283.5005058483</c:v>
                </c:pt>
                <c:pt idx="408">
                  <c:v>3651730.8451293777</c:v>
                </c:pt>
                <c:pt idx="409">
                  <c:v>3667950.5569840833</c:v>
                </c:pt>
                <c:pt idx="410">
                  <c:v>3684170.268838789</c:v>
                </c:pt>
                <c:pt idx="411">
                  <c:v>3700389.9806934944</c:v>
                </c:pt>
                <c:pt idx="412">
                  <c:v>3716609.6925482</c:v>
                </c:pt>
                <c:pt idx="413">
                  <c:v>3732829.4044029056</c:v>
                </c:pt>
                <c:pt idx="414">
                  <c:v>3749049.116257611</c:v>
                </c:pt>
                <c:pt idx="415">
                  <c:v>3765268.828112317</c:v>
                </c:pt>
                <c:pt idx="416">
                  <c:v>3781488.5399670224</c:v>
                </c:pt>
                <c:pt idx="417">
                  <c:v>3797708.251821728</c:v>
                </c:pt>
                <c:pt idx="418">
                  <c:v>3813927.9636764335</c:v>
                </c:pt>
                <c:pt idx="419">
                  <c:v>3830147.675531139</c:v>
                </c:pt>
                <c:pt idx="420">
                  <c:v>3846367.3873858447</c:v>
                </c:pt>
                <c:pt idx="421">
                  <c:v>3863398.084833286</c:v>
                </c:pt>
                <c:pt idx="422">
                  <c:v>3880428.782280727</c:v>
                </c:pt>
                <c:pt idx="423">
                  <c:v>3897459.479728168</c:v>
                </c:pt>
                <c:pt idx="424">
                  <c:v>3914490.177175609</c:v>
                </c:pt>
                <c:pt idx="425">
                  <c:v>3931520.87462305</c:v>
                </c:pt>
                <c:pt idx="426">
                  <c:v>3948551.572070491</c:v>
                </c:pt>
                <c:pt idx="427">
                  <c:v>3965582.269517932</c:v>
                </c:pt>
                <c:pt idx="428">
                  <c:v>3982612.966965373</c:v>
                </c:pt>
                <c:pt idx="429">
                  <c:v>3999643.664412814</c:v>
                </c:pt>
                <c:pt idx="430">
                  <c:v>4016674.3618602552</c:v>
                </c:pt>
                <c:pt idx="431">
                  <c:v>4033705.0593076963</c:v>
                </c:pt>
                <c:pt idx="432">
                  <c:v>4050735.7567551374</c:v>
                </c:pt>
                <c:pt idx="433">
                  <c:v>4068617.98907495</c:v>
                </c:pt>
                <c:pt idx="434">
                  <c:v>4086500.221394763</c:v>
                </c:pt>
                <c:pt idx="435">
                  <c:v>4104382.4537145756</c:v>
                </c:pt>
                <c:pt idx="436">
                  <c:v>4122264.6860343884</c:v>
                </c:pt>
                <c:pt idx="437">
                  <c:v>4140146.918354201</c:v>
                </c:pt>
                <c:pt idx="438">
                  <c:v>4158029.150674014</c:v>
                </c:pt>
                <c:pt idx="439">
                  <c:v>4175911.3829938266</c:v>
                </c:pt>
                <c:pt idx="440">
                  <c:v>4193793.6153136394</c:v>
                </c:pt>
                <c:pt idx="441">
                  <c:v>4211675.847633453</c:v>
                </c:pt>
                <c:pt idx="442">
                  <c:v>4229558.079953266</c:v>
                </c:pt>
                <c:pt idx="443">
                  <c:v>4247440.3122730795</c:v>
                </c:pt>
                <c:pt idx="444">
                  <c:v>4265322.544592893</c:v>
                </c:pt>
                <c:pt idx="445">
                  <c:v>4284098.888528697</c:v>
                </c:pt>
                <c:pt idx="446">
                  <c:v>4302875.232464502</c:v>
                </c:pt>
                <c:pt idx="447">
                  <c:v>4321651.576400306</c:v>
                </c:pt>
                <c:pt idx="448">
                  <c:v>4340427.9203361105</c:v>
                </c:pt>
                <c:pt idx="449">
                  <c:v>4359204.264271915</c:v>
                </c:pt>
                <c:pt idx="450">
                  <c:v>4377980.608207719</c:v>
                </c:pt>
                <c:pt idx="451">
                  <c:v>4396756.952143524</c:v>
                </c:pt>
                <c:pt idx="452">
                  <c:v>4415533.296079328</c:v>
                </c:pt>
                <c:pt idx="453">
                  <c:v>4434309.640015133</c:v>
                </c:pt>
                <c:pt idx="454">
                  <c:v>4453085.983950937</c:v>
                </c:pt>
                <c:pt idx="455">
                  <c:v>4471862.327886742</c:v>
                </c:pt>
                <c:pt idx="456">
                  <c:v>4490638.671822546</c:v>
                </c:pt>
                <c:pt idx="457">
                  <c:v>4510353.832955141</c:v>
                </c:pt>
                <c:pt idx="458">
                  <c:v>4530068.994087735</c:v>
                </c:pt>
                <c:pt idx="459">
                  <c:v>4549784.15522033</c:v>
                </c:pt>
                <c:pt idx="460">
                  <c:v>4569499.316352924</c:v>
                </c:pt>
                <c:pt idx="461">
                  <c:v>4589214.477485519</c:v>
                </c:pt>
                <c:pt idx="462">
                  <c:v>4608929.6386181135</c:v>
                </c:pt>
                <c:pt idx="463">
                  <c:v>4628644.799750708</c:v>
                </c:pt>
                <c:pt idx="464">
                  <c:v>4648359.960883303</c:v>
                </c:pt>
                <c:pt idx="465">
                  <c:v>4668075.122015897</c:v>
                </c:pt>
                <c:pt idx="466">
                  <c:v>4687790.283148492</c:v>
                </c:pt>
                <c:pt idx="467">
                  <c:v>4707505.444281086</c:v>
                </c:pt>
                <c:pt idx="468">
                  <c:v>4727220.605413681</c:v>
                </c:pt>
                <c:pt idx="469">
                  <c:v>4747921.524602905</c:v>
                </c:pt>
                <c:pt idx="470">
                  <c:v>4768622.443792129</c:v>
                </c:pt>
                <c:pt idx="471">
                  <c:v>4789323.362981353</c:v>
                </c:pt>
                <c:pt idx="472">
                  <c:v>4810024.282170577</c:v>
                </c:pt>
                <c:pt idx="473">
                  <c:v>4830725.201359801</c:v>
                </c:pt>
                <c:pt idx="474">
                  <c:v>4851426.120549025</c:v>
                </c:pt>
                <c:pt idx="475">
                  <c:v>4872127.039738249</c:v>
                </c:pt>
                <c:pt idx="476">
                  <c:v>4892827.958927473</c:v>
                </c:pt>
                <c:pt idx="477">
                  <c:v>4913528.878116697</c:v>
                </c:pt>
                <c:pt idx="478">
                  <c:v>4934229.797305921</c:v>
                </c:pt>
                <c:pt idx="479">
                  <c:v>4954930.716495145</c:v>
                </c:pt>
                <c:pt idx="480">
                  <c:v>4975631.635684369</c:v>
                </c:pt>
                <c:pt idx="481">
                  <c:v>4997367.600833055</c:v>
                </c:pt>
                <c:pt idx="482">
                  <c:v>5019103.56598174</c:v>
                </c:pt>
              </c:numCache>
            </c:numRef>
          </c:val>
          <c:smooth val="0"/>
        </c:ser>
        <c:ser>
          <c:idx val="1"/>
          <c:order val="1"/>
          <c:spPr>
            <a:ln w="25400">
              <a:solidFill>
                <a:srgbClr val="ED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[0]!DateXyellow</c:f>
              <c:strCache>
                <c:ptCount val="120"/>
                <c:pt idx="0">
                  <c:v>39472</c:v>
                </c:pt>
                <c:pt idx="1">
                  <c:v>39503</c:v>
                </c:pt>
                <c:pt idx="2">
                  <c:v>39532</c:v>
                </c:pt>
                <c:pt idx="3">
                  <c:v>39563</c:v>
                </c:pt>
                <c:pt idx="4">
                  <c:v>39593</c:v>
                </c:pt>
                <c:pt idx="5">
                  <c:v>39624</c:v>
                </c:pt>
                <c:pt idx="6">
                  <c:v>39654</c:v>
                </c:pt>
                <c:pt idx="7">
                  <c:v>39685</c:v>
                </c:pt>
                <c:pt idx="8">
                  <c:v>39716</c:v>
                </c:pt>
                <c:pt idx="9">
                  <c:v>39746</c:v>
                </c:pt>
                <c:pt idx="10">
                  <c:v>39777</c:v>
                </c:pt>
                <c:pt idx="11">
                  <c:v>39807</c:v>
                </c:pt>
                <c:pt idx="12">
                  <c:v>39838</c:v>
                </c:pt>
                <c:pt idx="13">
                  <c:v>39869</c:v>
                </c:pt>
                <c:pt idx="14">
                  <c:v>39897</c:v>
                </c:pt>
                <c:pt idx="15">
                  <c:v>39928</c:v>
                </c:pt>
                <c:pt idx="16">
                  <c:v>39958</c:v>
                </c:pt>
                <c:pt idx="17">
                  <c:v>39989</c:v>
                </c:pt>
                <c:pt idx="18">
                  <c:v>40019</c:v>
                </c:pt>
                <c:pt idx="19">
                  <c:v>40050</c:v>
                </c:pt>
                <c:pt idx="20">
                  <c:v>40081</c:v>
                </c:pt>
                <c:pt idx="21">
                  <c:v>40111</c:v>
                </c:pt>
                <c:pt idx="22">
                  <c:v>40142</c:v>
                </c:pt>
                <c:pt idx="23">
                  <c:v>40172</c:v>
                </c:pt>
                <c:pt idx="24">
                  <c:v>40203</c:v>
                </c:pt>
                <c:pt idx="25">
                  <c:v>40234</c:v>
                </c:pt>
                <c:pt idx="26">
                  <c:v>40262</c:v>
                </c:pt>
                <c:pt idx="27">
                  <c:v>40293</c:v>
                </c:pt>
                <c:pt idx="28">
                  <c:v>40323</c:v>
                </c:pt>
                <c:pt idx="29">
                  <c:v>40354</c:v>
                </c:pt>
                <c:pt idx="30">
                  <c:v>40384</c:v>
                </c:pt>
                <c:pt idx="31">
                  <c:v>40415</c:v>
                </c:pt>
                <c:pt idx="32">
                  <c:v>40446</c:v>
                </c:pt>
                <c:pt idx="33">
                  <c:v>40476</c:v>
                </c:pt>
                <c:pt idx="34">
                  <c:v>40507</c:v>
                </c:pt>
                <c:pt idx="35">
                  <c:v>40537</c:v>
                </c:pt>
                <c:pt idx="36">
                  <c:v>40568</c:v>
                </c:pt>
                <c:pt idx="37">
                  <c:v>40599</c:v>
                </c:pt>
                <c:pt idx="38">
                  <c:v>40627</c:v>
                </c:pt>
                <c:pt idx="39">
                  <c:v>40658</c:v>
                </c:pt>
                <c:pt idx="40">
                  <c:v>40688</c:v>
                </c:pt>
                <c:pt idx="41">
                  <c:v>40719</c:v>
                </c:pt>
                <c:pt idx="42">
                  <c:v>40749</c:v>
                </c:pt>
                <c:pt idx="43">
                  <c:v>40780</c:v>
                </c:pt>
                <c:pt idx="44">
                  <c:v>40811</c:v>
                </c:pt>
                <c:pt idx="45">
                  <c:v>40841</c:v>
                </c:pt>
                <c:pt idx="46">
                  <c:v>40872</c:v>
                </c:pt>
                <c:pt idx="47">
                  <c:v>40902</c:v>
                </c:pt>
                <c:pt idx="48">
                  <c:v>40933</c:v>
                </c:pt>
                <c:pt idx="49">
                  <c:v>40964</c:v>
                </c:pt>
                <c:pt idx="50">
                  <c:v>40993</c:v>
                </c:pt>
                <c:pt idx="51">
                  <c:v>41024</c:v>
                </c:pt>
                <c:pt idx="52">
                  <c:v>41054</c:v>
                </c:pt>
                <c:pt idx="53">
                  <c:v>41085</c:v>
                </c:pt>
                <c:pt idx="54">
                  <c:v>41115</c:v>
                </c:pt>
                <c:pt idx="55">
                  <c:v>41146</c:v>
                </c:pt>
                <c:pt idx="56">
                  <c:v>41177</c:v>
                </c:pt>
                <c:pt idx="57">
                  <c:v>41207</c:v>
                </c:pt>
                <c:pt idx="58">
                  <c:v>41238</c:v>
                </c:pt>
                <c:pt idx="59">
                  <c:v>41268</c:v>
                </c:pt>
                <c:pt idx="60">
                  <c:v>41299</c:v>
                </c:pt>
                <c:pt idx="61">
                  <c:v>41330</c:v>
                </c:pt>
                <c:pt idx="62">
                  <c:v>41358</c:v>
                </c:pt>
                <c:pt idx="63">
                  <c:v>41389</c:v>
                </c:pt>
                <c:pt idx="64">
                  <c:v>41419</c:v>
                </c:pt>
                <c:pt idx="65">
                  <c:v>41450</c:v>
                </c:pt>
                <c:pt idx="66">
                  <c:v>41480</c:v>
                </c:pt>
                <c:pt idx="67">
                  <c:v>41511</c:v>
                </c:pt>
                <c:pt idx="68">
                  <c:v>41542</c:v>
                </c:pt>
                <c:pt idx="69">
                  <c:v>41572</c:v>
                </c:pt>
                <c:pt idx="70">
                  <c:v>41603</c:v>
                </c:pt>
                <c:pt idx="71">
                  <c:v>41633</c:v>
                </c:pt>
                <c:pt idx="72">
                  <c:v>41664</c:v>
                </c:pt>
                <c:pt idx="73">
                  <c:v>41695</c:v>
                </c:pt>
                <c:pt idx="74">
                  <c:v>41723</c:v>
                </c:pt>
                <c:pt idx="75">
                  <c:v>41754</c:v>
                </c:pt>
                <c:pt idx="76">
                  <c:v>41784</c:v>
                </c:pt>
                <c:pt idx="77">
                  <c:v>41815</c:v>
                </c:pt>
                <c:pt idx="78">
                  <c:v>41845</c:v>
                </c:pt>
                <c:pt idx="79">
                  <c:v>41876</c:v>
                </c:pt>
                <c:pt idx="80">
                  <c:v>41907</c:v>
                </c:pt>
                <c:pt idx="81">
                  <c:v>41937</c:v>
                </c:pt>
                <c:pt idx="82">
                  <c:v>41968</c:v>
                </c:pt>
                <c:pt idx="83">
                  <c:v>41998</c:v>
                </c:pt>
                <c:pt idx="84">
                  <c:v>42029</c:v>
                </c:pt>
                <c:pt idx="85">
                  <c:v>42060</c:v>
                </c:pt>
                <c:pt idx="86">
                  <c:v>42088</c:v>
                </c:pt>
                <c:pt idx="87">
                  <c:v>42119</c:v>
                </c:pt>
                <c:pt idx="88">
                  <c:v>42149</c:v>
                </c:pt>
                <c:pt idx="89">
                  <c:v>42180</c:v>
                </c:pt>
                <c:pt idx="90">
                  <c:v>42210</c:v>
                </c:pt>
                <c:pt idx="91">
                  <c:v>42241</c:v>
                </c:pt>
                <c:pt idx="92">
                  <c:v>42272</c:v>
                </c:pt>
                <c:pt idx="93">
                  <c:v>42302</c:v>
                </c:pt>
                <c:pt idx="94">
                  <c:v>42333</c:v>
                </c:pt>
                <c:pt idx="95">
                  <c:v>42363</c:v>
                </c:pt>
                <c:pt idx="96">
                  <c:v>42394</c:v>
                </c:pt>
                <c:pt idx="97">
                  <c:v>42425</c:v>
                </c:pt>
                <c:pt idx="98">
                  <c:v>42454</c:v>
                </c:pt>
                <c:pt idx="99">
                  <c:v>42485</c:v>
                </c:pt>
                <c:pt idx="100">
                  <c:v>42515</c:v>
                </c:pt>
                <c:pt idx="101">
                  <c:v>42546</c:v>
                </c:pt>
                <c:pt idx="102">
                  <c:v>42576</c:v>
                </c:pt>
                <c:pt idx="103">
                  <c:v>42607</c:v>
                </c:pt>
                <c:pt idx="104">
                  <c:v>42638</c:v>
                </c:pt>
                <c:pt idx="105">
                  <c:v>42668</c:v>
                </c:pt>
                <c:pt idx="106">
                  <c:v>42699</c:v>
                </c:pt>
                <c:pt idx="107">
                  <c:v>42729</c:v>
                </c:pt>
                <c:pt idx="108">
                  <c:v>42760</c:v>
                </c:pt>
                <c:pt idx="109">
                  <c:v>42791</c:v>
                </c:pt>
                <c:pt idx="110">
                  <c:v>42819</c:v>
                </c:pt>
                <c:pt idx="111">
                  <c:v>42850</c:v>
                </c:pt>
                <c:pt idx="112">
                  <c:v>42880</c:v>
                </c:pt>
                <c:pt idx="113">
                  <c:v>42911</c:v>
                </c:pt>
                <c:pt idx="114">
                  <c:v>42941</c:v>
                </c:pt>
                <c:pt idx="115">
                  <c:v>42972</c:v>
                </c:pt>
                <c:pt idx="116">
                  <c:v>43003</c:v>
                </c:pt>
                <c:pt idx="117">
                  <c:v>43033</c:v>
                </c:pt>
                <c:pt idx="118">
                  <c:v>43064</c:v>
                </c:pt>
                <c:pt idx="119">
                  <c:v>43094</c:v>
                </c:pt>
              </c:strCache>
            </c:strRef>
          </c:cat>
          <c:val>
            <c:numRef>
              <c:f>[0]!PortfolioYyellow</c:f>
              <c:numCache>
                <c:ptCount val="120"/>
                <c:pt idx="0">
                  <c:v>500000</c:v>
                </c:pt>
                <c:pt idx="1">
                  <c:v>504510</c:v>
                </c:pt>
                <c:pt idx="2">
                  <c:v>509020</c:v>
                </c:pt>
                <c:pt idx="3">
                  <c:v>513530</c:v>
                </c:pt>
                <c:pt idx="4">
                  <c:v>518040</c:v>
                </c:pt>
                <c:pt idx="5">
                  <c:v>522550</c:v>
                </c:pt>
                <c:pt idx="6">
                  <c:v>527060</c:v>
                </c:pt>
                <c:pt idx="7">
                  <c:v>531570</c:v>
                </c:pt>
                <c:pt idx="8">
                  <c:v>536080</c:v>
                </c:pt>
                <c:pt idx="9">
                  <c:v>540590</c:v>
                </c:pt>
                <c:pt idx="10">
                  <c:v>545100</c:v>
                </c:pt>
                <c:pt idx="11">
                  <c:v>549610</c:v>
                </c:pt>
                <c:pt idx="12">
                  <c:v>554120</c:v>
                </c:pt>
                <c:pt idx="13">
                  <c:v>558900.6</c:v>
                </c:pt>
                <c:pt idx="14">
                  <c:v>563681.2</c:v>
                </c:pt>
                <c:pt idx="15">
                  <c:v>568461.7999999999</c:v>
                </c:pt>
                <c:pt idx="16">
                  <c:v>573242.3999999999</c:v>
                </c:pt>
                <c:pt idx="17">
                  <c:v>578022.9999999999</c:v>
                </c:pt>
                <c:pt idx="18">
                  <c:v>582803.5999999999</c:v>
                </c:pt>
                <c:pt idx="19">
                  <c:v>587584.1999999998</c:v>
                </c:pt>
                <c:pt idx="20">
                  <c:v>592364.7999999998</c:v>
                </c:pt>
                <c:pt idx="21">
                  <c:v>597145.3999999998</c:v>
                </c:pt>
                <c:pt idx="22">
                  <c:v>601925.9999999998</c:v>
                </c:pt>
                <c:pt idx="23">
                  <c:v>606706.5999999997</c:v>
                </c:pt>
                <c:pt idx="24">
                  <c:v>611487.1999999997</c:v>
                </c:pt>
                <c:pt idx="25">
                  <c:v>616554.6359999997</c:v>
                </c:pt>
                <c:pt idx="26">
                  <c:v>621622.0719999997</c:v>
                </c:pt>
                <c:pt idx="27">
                  <c:v>626689.5079999997</c:v>
                </c:pt>
                <c:pt idx="28">
                  <c:v>631756.9439999997</c:v>
                </c:pt>
                <c:pt idx="29">
                  <c:v>636824.3799999997</c:v>
                </c:pt>
                <c:pt idx="30">
                  <c:v>641891.8159999996</c:v>
                </c:pt>
                <c:pt idx="31">
                  <c:v>646959.2519999996</c:v>
                </c:pt>
                <c:pt idx="32">
                  <c:v>652026.6879999996</c:v>
                </c:pt>
                <c:pt idx="33">
                  <c:v>657094.1239999996</c:v>
                </c:pt>
                <c:pt idx="34">
                  <c:v>662161.5599999996</c:v>
                </c:pt>
                <c:pt idx="35">
                  <c:v>667228.9959999996</c:v>
                </c:pt>
                <c:pt idx="36">
                  <c:v>672296.4319999996</c:v>
                </c:pt>
                <c:pt idx="37">
                  <c:v>677667.9141599996</c:v>
                </c:pt>
                <c:pt idx="38">
                  <c:v>683039.3963199996</c:v>
                </c:pt>
                <c:pt idx="39">
                  <c:v>688410.8784799996</c:v>
                </c:pt>
                <c:pt idx="40">
                  <c:v>693782.3606399996</c:v>
                </c:pt>
                <c:pt idx="41">
                  <c:v>699153.8427999996</c:v>
                </c:pt>
                <c:pt idx="42">
                  <c:v>704525.3249599996</c:v>
                </c:pt>
                <c:pt idx="43">
                  <c:v>709896.8071199997</c:v>
                </c:pt>
                <c:pt idx="44">
                  <c:v>715268.2892799997</c:v>
                </c:pt>
                <c:pt idx="45">
                  <c:v>720639.7714399997</c:v>
                </c:pt>
                <c:pt idx="46">
                  <c:v>726011.2535999997</c:v>
                </c:pt>
                <c:pt idx="47">
                  <c:v>731382.7357599997</c:v>
                </c:pt>
                <c:pt idx="48">
                  <c:v>736754.2179199997</c:v>
                </c:pt>
                <c:pt idx="49">
                  <c:v>742447.9890095998</c:v>
                </c:pt>
                <c:pt idx="50">
                  <c:v>748141.7600991998</c:v>
                </c:pt>
                <c:pt idx="51">
                  <c:v>753835.5311887999</c:v>
                </c:pt>
                <c:pt idx="52">
                  <c:v>759529.3022783999</c:v>
                </c:pt>
                <c:pt idx="53">
                  <c:v>765223.073368</c:v>
                </c:pt>
                <c:pt idx="54">
                  <c:v>770916.8444576</c:v>
                </c:pt>
                <c:pt idx="55">
                  <c:v>776610.6155472001</c:v>
                </c:pt>
                <c:pt idx="56">
                  <c:v>782304.3866368001</c:v>
                </c:pt>
                <c:pt idx="57">
                  <c:v>787998.1577264002</c:v>
                </c:pt>
                <c:pt idx="58">
                  <c:v>793691.9288160002</c:v>
                </c:pt>
                <c:pt idx="59">
                  <c:v>799385.6999056003</c:v>
                </c:pt>
                <c:pt idx="60">
                  <c:v>805079.4709952003</c:v>
                </c:pt>
                <c:pt idx="61">
                  <c:v>811114.8683501764</c:v>
                </c:pt>
                <c:pt idx="62">
                  <c:v>817150.2657051524</c:v>
                </c:pt>
                <c:pt idx="63">
                  <c:v>823185.6630601285</c:v>
                </c:pt>
                <c:pt idx="64">
                  <c:v>829221.0604151045</c:v>
                </c:pt>
                <c:pt idx="65">
                  <c:v>835256.4577700805</c:v>
                </c:pt>
                <c:pt idx="66">
                  <c:v>841291.8551250566</c:v>
                </c:pt>
                <c:pt idx="67">
                  <c:v>847327.2524800326</c:v>
                </c:pt>
                <c:pt idx="68">
                  <c:v>853362.6498350087</c:v>
                </c:pt>
                <c:pt idx="69">
                  <c:v>859398.0471899847</c:v>
                </c:pt>
                <c:pt idx="70">
                  <c:v>865433.4445449607</c:v>
                </c:pt>
                <c:pt idx="71">
                  <c:v>871468.8418999368</c:v>
                </c:pt>
                <c:pt idx="72">
                  <c:v>877504.2392549128</c:v>
                </c:pt>
                <c:pt idx="73">
                  <c:v>883901.7604511874</c:v>
                </c:pt>
                <c:pt idx="74">
                  <c:v>890299.2816474619</c:v>
                </c:pt>
                <c:pt idx="75">
                  <c:v>896696.8028437365</c:v>
                </c:pt>
                <c:pt idx="76">
                  <c:v>903094.324040011</c:v>
                </c:pt>
                <c:pt idx="77">
                  <c:v>909491.8452362856</c:v>
                </c:pt>
                <c:pt idx="78">
                  <c:v>915889.3664325601</c:v>
                </c:pt>
                <c:pt idx="79">
                  <c:v>922286.8876288347</c:v>
                </c:pt>
                <c:pt idx="80">
                  <c:v>928684.4088251092</c:v>
                </c:pt>
                <c:pt idx="81">
                  <c:v>935081.9300213838</c:v>
                </c:pt>
                <c:pt idx="82">
                  <c:v>941479.4512176584</c:v>
                </c:pt>
                <c:pt idx="83">
                  <c:v>947876.9724139329</c:v>
                </c:pt>
                <c:pt idx="84">
                  <c:v>954274.4936102075</c:v>
                </c:pt>
                <c:pt idx="85">
                  <c:v>961055.8660782585</c:v>
                </c:pt>
                <c:pt idx="86">
                  <c:v>967837.2385463095</c:v>
                </c:pt>
                <c:pt idx="87">
                  <c:v>974618.6110143606</c:v>
                </c:pt>
                <c:pt idx="88">
                  <c:v>981399.9834824116</c:v>
                </c:pt>
                <c:pt idx="89">
                  <c:v>988181.3559504626</c:v>
                </c:pt>
                <c:pt idx="90">
                  <c:v>994962.7284185137</c:v>
                </c:pt>
                <c:pt idx="91">
                  <c:v>1001744.1008865647</c:v>
                </c:pt>
                <c:pt idx="92">
                  <c:v>1008525.4733546157</c:v>
                </c:pt>
                <c:pt idx="93">
                  <c:v>1015306.8458226668</c:v>
                </c:pt>
                <c:pt idx="94">
                  <c:v>1022088.2182907178</c:v>
                </c:pt>
                <c:pt idx="95">
                  <c:v>1028869.5907587688</c:v>
                </c:pt>
                <c:pt idx="96">
                  <c:v>1035650.9632268199</c:v>
                </c:pt>
                <c:pt idx="97">
                  <c:v>1042839.218042954</c:v>
                </c:pt>
                <c:pt idx="98">
                  <c:v>1050027.472859088</c:v>
                </c:pt>
                <c:pt idx="99">
                  <c:v>1057215.727675222</c:v>
                </c:pt>
                <c:pt idx="100">
                  <c:v>1064403.982491356</c:v>
                </c:pt>
                <c:pt idx="101">
                  <c:v>1071592.23730749</c:v>
                </c:pt>
                <c:pt idx="102">
                  <c:v>1078780.492123624</c:v>
                </c:pt>
                <c:pt idx="103">
                  <c:v>1085968.746939758</c:v>
                </c:pt>
                <c:pt idx="104">
                  <c:v>1093157.001755892</c:v>
                </c:pt>
                <c:pt idx="105">
                  <c:v>1100345.256572026</c:v>
                </c:pt>
                <c:pt idx="106">
                  <c:v>1107533.51138816</c:v>
                </c:pt>
                <c:pt idx="107">
                  <c:v>1114721.766204294</c:v>
                </c:pt>
                <c:pt idx="108">
                  <c:v>1121910.021020428</c:v>
                </c:pt>
                <c:pt idx="109">
                  <c:v>1129529.5711255302</c:v>
                </c:pt>
                <c:pt idx="110">
                  <c:v>1137149.1212306323</c:v>
                </c:pt>
                <c:pt idx="111">
                  <c:v>1144768.6713357344</c:v>
                </c:pt>
                <c:pt idx="112">
                  <c:v>1152388.2214408366</c:v>
                </c:pt>
                <c:pt idx="113">
                  <c:v>1160007.7715459387</c:v>
                </c:pt>
                <c:pt idx="114">
                  <c:v>1167627.3216510408</c:v>
                </c:pt>
                <c:pt idx="115">
                  <c:v>1175246.871756143</c:v>
                </c:pt>
                <c:pt idx="116">
                  <c:v>1182866.421861245</c:v>
                </c:pt>
                <c:pt idx="117">
                  <c:v>1190485.9719663472</c:v>
                </c:pt>
                <c:pt idx="118">
                  <c:v>1198105.5220714493</c:v>
                </c:pt>
                <c:pt idx="119">
                  <c:v>1205725.0721765514</c:v>
                </c:pt>
              </c:numCache>
            </c:numRef>
          </c:val>
          <c:smooth val="0"/>
        </c:ser>
        <c:axId val="9107253"/>
        <c:axId val="14856414"/>
      </c:lineChart>
      <c:dateAx>
        <c:axId val="9107253"/>
        <c:scaling>
          <c:orientation val="minMax"/>
        </c:scaling>
        <c:axPos val="b"/>
        <c:delete val="0"/>
        <c:numFmt formatCode="General" sourceLinked="1"/>
        <c:majorTickMark val="out"/>
        <c:minorTickMark val="none"/>
        <c:tickLblPos val="nextTo"/>
        <c:crossAx val="14856414"/>
        <c:crosses val="autoZero"/>
        <c:auto val="0"/>
        <c:baseTimeUnit val="months"/>
        <c:majorUnit val="12"/>
        <c:majorTimeUnit val="months"/>
        <c:minorUnit val="12"/>
        <c:minorTimeUnit val="months"/>
        <c:noMultiLvlLbl val="0"/>
      </c:dateAx>
      <c:valAx>
        <c:axId val="14856414"/>
        <c:scaling>
          <c:orientation val="minMax"/>
        </c:scaling>
        <c:axPos val="l"/>
        <c:title>
          <c:tx>
            <c:rich>
              <a:bodyPr vert="horz" rot="-5400000" anchor="ctr"/>
              <a:lstStyle/>
              <a:p>
                <a:pPr algn="ctr">
                  <a:defRPr/>
                </a:pPr>
                <a:r>
                  <a:rPr lang="en-US"/>
                  <a:t/>
                </a:r>
              </a:p>
            </c:rich>
          </c:tx>
          <c:layout/>
          <c:overlay val="0"/>
          <c:spPr>
            <a:noFill/>
            <a:ln>
              <a:noFill/>
            </a:ln>
          </c:spPr>
        </c:title>
        <c:majorGridlines/>
        <c:delete val="0"/>
        <c:numFmt formatCode="General" sourceLinked="1"/>
        <c:majorTickMark val="out"/>
        <c:minorTickMark val="none"/>
        <c:tickLblPos val="nextTo"/>
        <c:crossAx val="9107253"/>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523875</xdr:colOff>
      <xdr:row>8</xdr:row>
      <xdr:rowOff>0</xdr:rowOff>
    </xdr:to>
    <xdr:pic>
      <xdr:nvPicPr>
        <xdr:cNvPr id="1" name="Picture 22"/>
        <xdr:cNvPicPr preferRelativeResize="1">
          <a:picLocks noChangeAspect="1"/>
        </xdr:cNvPicPr>
      </xdr:nvPicPr>
      <xdr:blipFill>
        <a:blip r:embed="rId1"/>
        <a:stretch>
          <a:fillRect/>
        </a:stretch>
      </xdr:blipFill>
      <xdr:spPr>
        <a:xfrm>
          <a:off x="0" y="0"/>
          <a:ext cx="8639175" cy="1209675"/>
        </a:xfrm>
        <a:prstGeom prst="rect">
          <a:avLst/>
        </a:prstGeom>
        <a:noFill/>
        <a:ln w="9525" cmpd="sng">
          <a:noFill/>
        </a:ln>
      </xdr:spPr>
    </xdr:pic>
    <xdr:clientData/>
  </xdr:twoCellAnchor>
  <xdr:twoCellAnchor>
    <xdr:from>
      <xdr:col>0</xdr:col>
      <xdr:colOff>66675</xdr:colOff>
      <xdr:row>29</xdr:row>
      <xdr:rowOff>0</xdr:rowOff>
    </xdr:from>
    <xdr:to>
      <xdr:col>12</xdr:col>
      <xdr:colOff>676275</xdr:colOff>
      <xdr:row>54</xdr:row>
      <xdr:rowOff>104775</xdr:rowOff>
    </xdr:to>
    <xdr:graphicFrame>
      <xdr:nvGraphicFramePr>
        <xdr:cNvPr id="2" name="Chart 3"/>
        <xdr:cNvGraphicFramePr/>
      </xdr:nvGraphicFramePr>
      <xdr:xfrm>
        <a:off x="66675" y="5524500"/>
        <a:ext cx="7439025" cy="4152900"/>
      </xdr:xfrm>
      <a:graphic>
        <a:graphicData uri="http://schemas.openxmlformats.org/drawingml/2006/chart">
          <c:chart xmlns:c="http://schemas.openxmlformats.org/drawingml/2006/chart" r:id="rId2"/>
        </a:graphicData>
      </a:graphic>
    </xdr:graphicFrame>
    <xdr:clientData/>
  </xdr:twoCellAnchor>
  <xdr:twoCellAnchor>
    <xdr:from>
      <xdr:col>4</xdr:col>
      <xdr:colOff>19050</xdr:colOff>
      <xdr:row>0</xdr:row>
      <xdr:rowOff>152400</xdr:rowOff>
    </xdr:from>
    <xdr:to>
      <xdr:col>8</xdr:col>
      <xdr:colOff>438150</xdr:colOff>
      <xdr:row>3</xdr:row>
      <xdr:rowOff>57150</xdr:rowOff>
    </xdr:to>
    <xdr:sp>
      <xdr:nvSpPr>
        <xdr:cNvPr id="3" name="TextBox 26"/>
        <xdr:cNvSpPr txBox="1">
          <a:spLocks noChangeArrowheads="1"/>
        </xdr:cNvSpPr>
      </xdr:nvSpPr>
      <xdr:spPr>
        <a:xfrm>
          <a:off x="1485900" y="152400"/>
          <a:ext cx="3371850" cy="390525"/>
        </a:xfrm>
        <a:prstGeom prst="rect">
          <a:avLst/>
        </a:prstGeom>
        <a:noFill/>
        <a:ln w="9525" cmpd="sng">
          <a:solidFill>
            <a:srgbClr val="000000"/>
          </a:solidFill>
          <a:headEnd type="none"/>
          <a:tailEnd type="none"/>
        </a:ln>
      </xdr:spPr>
      <xdr:txBody>
        <a:bodyPr vertOverflow="clip" wrap="square"/>
        <a:p>
          <a:pPr algn="l">
            <a:defRPr/>
          </a:pPr>
          <a:r>
            <a:rPr lang="en-US" cap="none" sz="2000" b="1" i="0" u="none" baseline="0">
              <a:solidFill>
                <a:srgbClr val="FFFFFF"/>
              </a:solidFill>
              <a:latin typeface="Arial"/>
              <a:ea typeface="Arial"/>
              <a:cs typeface="Arial"/>
            </a:rPr>
            <a:t>Martin Bros.  Team</a:t>
          </a:r>
        </a:p>
      </xdr:txBody>
    </xdr:sp>
    <xdr:clientData/>
  </xdr:twoCellAnchor>
  <xdr:twoCellAnchor>
    <xdr:from>
      <xdr:col>4</xdr:col>
      <xdr:colOff>9525</xdr:colOff>
      <xdr:row>3</xdr:row>
      <xdr:rowOff>95250</xdr:rowOff>
    </xdr:from>
    <xdr:to>
      <xdr:col>8</xdr:col>
      <xdr:colOff>723900</xdr:colOff>
      <xdr:row>6</xdr:row>
      <xdr:rowOff>0</xdr:rowOff>
    </xdr:to>
    <xdr:sp>
      <xdr:nvSpPr>
        <xdr:cNvPr id="4" name="TextBox 27"/>
        <xdr:cNvSpPr txBox="1">
          <a:spLocks noChangeArrowheads="1"/>
        </xdr:cNvSpPr>
      </xdr:nvSpPr>
      <xdr:spPr>
        <a:xfrm>
          <a:off x="1476375" y="581025"/>
          <a:ext cx="3667125" cy="390525"/>
        </a:xfrm>
        <a:prstGeom prst="rect">
          <a:avLst/>
        </a:prstGeom>
        <a:noFill/>
        <a:ln w="9525" cmpd="sng">
          <a:solidFill>
            <a:srgbClr val="000000"/>
          </a:solidFill>
          <a:headEnd type="none"/>
          <a:tailEnd type="none"/>
        </a:ln>
      </xdr:spPr>
      <xdr:txBody>
        <a:bodyPr vertOverflow="clip" wrap="square"/>
        <a:p>
          <a:pPr algn="l">
            <a:defRPr/>
          </a:pPr>
          <a:r>
            <a:rPr lang="en-US" cap="none" sz="2000" b="1" i="0" u="none" baseline="0">
              <a:solidFill>
                <a:srgbClr val="FFFFFF"/>
              </a:solidFill>
              <a:latin typeface="Arial"/>
              <a:ea typeface="Arial"/>
              <a:cs typeface="Arial"/>
            </a:rPr>
            <a:t>Forecast Returns Calculator</a:t>
          </a:r>
        </a:p>
      </xdr:txBody>
    </xdr:sp>
    <xdr:clientData/>
  </xdr:twoCellAnchor>
  <xdr:twoCellAnchor>
    <xdr:from>
      <xdr:col>0</xdr:col>
      <xdr:colOff>152400</xdr:colOff>
      <xdr:row>8</xdr:row>
      <xdr:rowOff>85725</xdr:rowOff>
    </xdr:from>
    <xdr:to>
      <xdr:col>12</xdr:col>
      <xdr:colOff>9525</xdr:colOff>
      <xdr:row>16</xdr:row>
      <xdr:rowOff>152400</xdr:rowOff>
    </xdr:to>
    <xdr:sp>
      <xdr:nvSpPr>
        <xdr:cNvPr id="5" name="TextBox 33"/>
        <xdr:cNvSpPr txBox="1">
          <a:spLocks noChangeArrowheads="1"/>
        </xdr:cNvSpPr>
      </xdr:nvSpPr>
      <xdr:spPr>
        <a:xfrm>
          <a:off x="152400" y="1295400"/>
          <a:ext cx="6686550" cy="1362075"/>
        </a:xfrm>
        <a:prstGeom prst="rect">
          <a:avLst/>
        </a:prstGeom>
        <a:noFill/>
        <a:ln w="19050"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
Enter below your current portfolio (or super fund) value, along with monthly contributions, estimated forecast return, and projected years.
Please note that negative values can be entered for forecast return and monthly contributions (ie - withdrawals).
This calculator is for illustrative purposes only and does not represent actual expected returns.
</a:t>
          </a:r>
        </a:p>
      </xdr:txBody>
    </xdr:sp>
    <xdr:clientData/>
  </xdr:twoCellAnchor>
  <xdr:twoCellAnchor>
    <xdr:from>
      <xdr:col>14</xdr:col>
      <xdr:colOff>0</xdr:colOff>
      <xdr:row>0</xdr:row>
      <xdr:rowOff>0</xdr:rowOff>
    </xdr:from>
    <xdr:to>
      <xdr:col>14</xdr:col>
      <xdr:colOff>0</xdr:colOff>
      <xdr:row>217</xdr:row>
      <xdr:rowOff>38100</xdr:rowOff>
    </xdr:to>
    <xdr:sp>
      <xdr:nvSpPr>
        <xdr:cNvPr id="6" name="Line 35"/>
        <xdr:cNvSpPr>
          <a:spLocks/>
        </xdr:cNvSpPr>
      </xdr:nvSpPr>
      <xdr:spPr>
        <a:xfrm>
          <a:off x="7600950" y="0"/>
          <a:ext cx="0" cy="36004500"/>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0</xdr:row>
      <xdr:rowOff>0</xdr:rowOff>
    </xdr:from>
    <xdr:to>
      <xdr:col>15</xdr:col>
      <xdr:colOff>0</xdr:colOff>
      <xdr:row>217</xdr:row>
      <xdr:rowOff>38100</xdr:rowOff>
    </xdr:to>
    <xdr:sp>
      <xdr:nvSpPr>
        <xdr:cNvPr id="7" name="Line 36"/>
        <xdr:cNvSpPr>
          <a:spLocks/>
        </xdr:cNvSpPr>
      </xdr:nvSpPr>
      <xdr:spPr>
        <a:xfrm>
          <a:off x="8096250" y="0"/>
          <a:ext cx="0" cy="36004500"/>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781"/>
  <sheetViews>
    <sheetView showGridLines="0" showRowColHeaders="0" tabSelected="1" showOutlineSymbols="0" workbookViewId="0" topLeftCell="A1">
      <selection activeCell="E21" sqref="E21"/>
    </sheetView>
  </sheetViews>
  <sheetFormatPr defaultColWidth="9.140625" defaultRowHeight="12.75"/>
  <cols>
    <col min="1" max="2" width="2.57421875" style="4" customWidth="1"/>
    <col min="3" max="3" width="15.00390625" style="4" customWidth="1"/>
    <col min="4" max="4" width="1.8515625" style="4" customWidth="1"/>
    <col min="5" max="5" width="13.7109375" style="4" customWidth="1"/>
    <col min="6" max="6" width="4.00390625" style="4" customWidth="1"/>
    <col min="7" max="7" width="2.57421875" style="4" customWidth="1"/>
    <col min="8" max="8" width="24.00390625" style="4" customWidth="1"/>
    <col min="9" max="9" width="14.7109375" style="4" customWidth="1"/>
    <col min="10" max="10" width="3.8515625" style="4" customWidth="1"/>
    <col min="11" max="11" width="14.57421875" style="4" customWidth="1"/>
    <col min="12" max="12" width="3.00390625" style="4" customWidth="1"/>
    <col min="13" max="13" width="11.28125" style="4" customWidth="1"/>
    <col min="14" max="14" width="0.2890625" style="1" customWidth="1"/>
    <col min="15" max="15" width="7.421875" style="3" customWidth="1"/>
    <col min="16" max="16" width="0.2890625" style="1" customWidth="1"/>
    <col min="17" max="17" width="9.28125" style="4" customWidth="1"/>
    <col min="18" max="18" width="15.28125" style="4" customWidth="1"/>
    <col min="19" max="19" width="13.7109375" style="4" customWidth="1"/>
    <col min="20" max="20" width="29.140625" style="4" customWidth="1"/>
    <col min="21" max="21" width="25.28125" style="4" customWidth="1"/>
    <col min="22" max="22" width="27.8515625" style="4" customWidth="1"/>
    <col min="23" max="23" width="15.7109375" style="4" customWidth="1"/>
    <col min="24" max="24" width="9.140625" style="4" customWidth="1"/>
    <col min="25" max="25" width="15.7109375" style="4" customWidth="1"/>
    <col min="26" max="26" width="10.00390625" style="4" customWidth="1"/>
    <col min="27" max="29" width="9.140625" style="4" customWidth="1"/>
    <col min="30" max="30" width="11.00390625" style="4" customWidth="1"/>
    <col min="31" max="31" width="15.28125" style="4" customWidth="1"/>
    <col min="32" max="32" width="13.7109375" style="4" customWidth="1"/>
    <col min="33" max="33" width="29.140625" style="4" customWidth="1"/>
    <col min="34" max="34" width="25.28125" style="4" customWidth="1"/>
    <col min="35" max="35" width="27.8515625" style="4" customWidth="1"/>
    <col min="36" max="36" width="15.7109375" style="4" customWidth="1"/>
    <col min="37" max="37" width="9.140625" style="4" customWidth="1"/>
    <col min="38" max="38" width="15.7109375" style="4" customWidth="1"/>
    <col min="39" max="39" width="10.00390625" style="4" customWidth="1"/>
    <col min="40" max="16384" width="9.140625" style="4" customWidth="1"/>
  </cols>
  <sheetData>
    <row r="1" spans="14:16" s="2" customFormat="1" ht="12.75">
      <c r="N1" s="1"/>
      <c r="P1" s="1"/>
    </row>
    <row r="2" spans="14:16" s="2" customFormat="1" ht="12.75">
      <c r="N2" s="1"/>
      <c r="P2" s="1"/>
    </row>
    <row r="3" spans="14:16" s="2" customFormat="1" ht="12.75">
      <c r="N3" s="1"/>
      <c r="P3" s="1"/>
    </row>
    <row r="4" spans="14:16" s="2" customFormat="1" ht="12.75">
      <c r="N4" s="1"/>
      <c r="P4" s="1"/>
    </row>
    <row r="5" spans="14:16" s="2" customFormat="1" ht="12.75">
      <c r="N5" s="1"/>
      <c r="P5" s="1"/>
    </row>
    <row r="6" spans="14:16" s="2" customFormat="1" ht="12.75">
      <c r="N6" s="1"/>
      <c r="P6" s="1"/>
    </row>
    <row r="7" spans="14:16" s="2" customFormat="1" ht="12.75">
      <c r="N7" s="1"/>
      <c r="P7" s="1"/>
    </row>
    <row r="8" spans="14:16" s="2" customFormat="1" ht="6" customHeight="1">
      <c r="N8" s="1"/>
      <c r="P8" s="1"/>
    </row>
    <row r="9" spans="17:55" ht="12.75">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row>
    <row r="10" spans="17:55" ht="12.75">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row>
    <row r="11" spans="17:55" ht="12.75">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row>
    <row r="12" spans="17:55" ht="12.75">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row>
    <row r="13" spans="17:55" ht="12.75">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row>
    <row r="14" spans="17:55" ht="12.75">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row>
    <row r="15" spans="17:55" ht="12.75">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row>
    <row r="16" spans="17:55" ht="12.75">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row>
    <row r="17" spans="17:55" ht="12.75">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row>
    <row r="18" spans="17:55" ht="13.5" thickBot="1">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row>
    <row r="19" spans="1:69" ht="78" thickBot="1">
      <c r="A19" s="5"/>
      <c r="B19" s="5"/>
      <c r="G19" s="6"/>
      <c r="H19" s="7"/>
      <c r="I19" s="8" t="s">
        <v>17</v>
      </c>
      <c r="J19" s="9"/>
      <c r="K19" s="10" t="s">
        <v>18</v>
      </c>
      <c r="L19" s="11"/>
      <c r="M19" s="12"/>
      <c r="P19" s="13"/>
      <c r="Q19" s="44" t="s">
        <v>14</v>
      </c>
      <c r="R19" s="45"/>
      <c r="S19" s="45"/>
      <c r="T19" s="45"/>
      <c r="U19" s="45"/>
      <c r="V19" s="45"/>
      <c r="W19" s="45"/>
      <c r="X19" s="45"/>
      <c r="Y19" s="45"/>
      <c r="Z19" s="45"/>
      <c r="AA19" s="45"/>
      <c r="AB19" s="45"/>
      <c r="AC19" s="45"/>
      <c r="AD19" s="44" t="s">
        <v>15</v>
      </c>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row>
    <row r="20" spans="2:69" ht="6.75" customHeight="1" thickBot="1">
      <c r="B20" s="6"/>
      <c r="C20" s="7"/>
      <c r="D20" s="7"/>
      <c r="E20" s="15"/>
      <c r="G20" s="16"/>
      <c r="H20" s="17"/>
      <c r="I20" s="17"/>
      <c r="J20" s="17"/>
      <c r="K20" s="17"/>
      <c r="L20" s="18"/>
      <c r="P20" s="19"/>
      <c r="Q20" s="44"/>
      <c r="R20" s="46" t="s">
        <v>11</v>
      </c>
      <c r="S20" s="44" t="s">
        <v>10</v>
      </c>
      <c r="T20" s="46" t="s">
        <v>8</v>
      </c>
      <c r="U20" s="46" t="s">
        <v>6</v>
      </c>
      <c r="V20" s="46" t="s">
        <v>7</v>
      </c>
      <c r="W20" s="46" t="s">
        <v>9</v>
      </c>
      <c r="X20" s="45"/>
      <c r="Y20" s="44" t="s">
        <v>2</v>
      </c>
      <c r="Z20" s="44" t="s">
        <v>12</v>
      </c>
      <c r="AA20" s="44" t="s">
        <v>13</v>
      </c>
      <c r="AB20" s="45"/>
      <c r="AC20" s="45"/>
      <c r="AD20" s="44" t="s">
        <v>10</v>
      </c>
      <c r="AE20" s="46" t="s">
        <v>11</v>
      </c>
      <c r="AF20" s="44" t="s">
        <v>10</v>
      </c>
      <c r="AG20" s="46" t="s">
        <v>8</v>
      </c>
      <c r="AH20" s="46" t="s">
        <v>6</v>
      </c>
      <c r="AI20" s="46" t="s">
        <v>7</v>
      </c>
      <c r="AJ20" s="46" t="s">
        <v>9</v>
      </c>
      <c r="AK20" s="45"/>
      <c r="AL20" s="44" t="s">
        <v>2</v>
      </c>
      <c r="AM20" s="44" t="s">
        <v>12</v>
      </c>
      <c r="AN20" s="44" t="s">
        <v>13</v>
      </c>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row>
    <row r="21" spans="2:69" ht="14.25" thickBot="1" thickTop="1">
      <c r="B21" s="16"/>
      <c r="C21" s="20" t="s">
        <v>0</v>
      </c>
      <c r="D21" s="20"/>
      <c r="E21" s="21">
        <f ca="1">TODAY()</f>
        <v>39472</v>
      </c>
      <c r="G21" s="16"/>
      <c r="H21" s="20" t="s">
        <v>2</v>
      </c>
      <c r="I21" s="38">
        <v>10</v>
      </c>
      <c r="J21" s="17"/>
      <c r="K21" s="22">
        <f>IF(I21="please select","-",I21)</f>
        <v>10</v>
      </c>
      <c r="L21" s="23"/>
      <c r="M21" s="17"/>
      <c r="P21" s="24">
        <f aca="true" t="shared" si="0" ref="P21:P84">IF(R21&lt;$E$23,R21)</f>
        <v>39472</v>
      </c>
      <c r="Q21" s="44" t="s">
        <v>10</v>
      </c>
      <c r="R21" s="47">
        <f>E21</f>
        <v>39472</v>
      </c>
      <c r="S21" s="48">
        <f aca="true" t="shared" si="1" ref="S21:S84">IF(P21&lt;$E$23,T21)</f>
        <v>500000</v>
      </c>
      <c r="T21" s="48">
        <f>I27</f>
        <v>500000</v>
      </c>
      <c r="U21" s="48">
        <f aca="true" t="shared" si="2" ref="U21:U32">($I$23/12)*$T$21</f>
        <v>2083.3333333333335</v>
      </c>
      <c r="V21" s="48">
        <f>U21</f>
        <v>2083.3333333333335</v>
      </c>
      <c r="W21" s="48">
        <f aca="true" t="shared" si="3" ref="W21:W84">($I$23/12)*$I$25</f>
        <v>4.166666666666667</v>
      </c>
      <c r="X21" s="45"/>
      <c r="Y21" s="45" t="s">
        <v>16</v>
      </c>
      <c r="Z21" s="45" t="s">
        <v>16</v>
      </c>
      <c r="AA21" s="45" t="s">
        <v>16</v>
      </c>
      <c r="AB21" s="45"/>
      <c r="AC21" s="45"/>
      <c r="AD21" s="47">
        <f>IF(AE21&lt;$E$25,AE21)</f>
        <v>39472</v>
      </c>
      <c r="AE21" s="47">
        <f>E21</f>
        <v>39472</v>
      </c>
      <c r="AF21" s="48">
        <f>IF(AD21&lt;$E$25,AG21)</f>
        <v>500000</v>
      </c>
      <c r="AG21" s="48">
        <f>K27</f>
        <v>500000</v>
      </c>
      <c r="AH21" s="48">
        <f>($K$23/12)*$AG$21</f>
        <v>2500</v>
      </c>
      <c r="AI21" s="48">
        <f>AH21</f>
        <v>2500</v>
      </c>
      <c r="AJ21" s="48">
        <f>($K$23/12)*$K$25</f>
        <v>10</v>
      </c>
      <c r="AK21" s="45"/>
      <c r="AL21" s="45">
        <v>1</v>
      </c>
      <c r="AM21" s="45" t="s">
        <v>16</v>
      </c>
      <c r="AN21" s="48">
        <v>-3000</v>
      </c>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row>
    <row r="22" spans="2:69" ht="14.25" thickBot="1" thickTop="1">
      <c r="B22" s="16"/>
      <c r="C22" s="17"/>
      <c r="D22" s="17"/>
      <c r="E22" s="25"/>
      <c r="G22" s="16"/>
      <c r="H22" s="17"/>
      <c r="I22" s="39"/>
      <c r="J22" s="17"/>
      <c r="K22" s="17"/>
      <c r="L22" s="18"/>
      <c r="P22" s="24">
        <f t="shared" si="0"/>
        <v>39503</v>
      </c>
      <c r="Q22" s="47"/>
      <c r="R22" s="47">
        <f>DATE(YEAR(R21),MONTH(R21)+1,DAY(R21))</f>
        <v>39503</v>
      </c>
      <c r="S22" s="48">
        <f t="shared" si="1"/>
        <v>503087.5</v>
      </c>
      <c r="T22" s="48">
        <f aca="true" t="shared" si="4" ref="T22:T85">T21+U21+$I$25+W21</f>
        <v>503087.5</v>
      </c>
      <c r="U22" s="48">
        <f t="shared" si="2"/>
        <v>2083.3333333333335</v>
      </c>
      <c r="V22" s="48">
        <f>V21+U22</f>
        <v>4166.666666666667</v>
      </c>
      <c r="W22" s="48">
        <f t="shared" si="3"/>
        <v>4.166666666666667</v>
      </c>
      <c r="X22" s="45"/>
      <c r="Y22" s="45">
        <v>1</v>
      </c>
      <c r="Z22" s="49">
        <v>0.15</v>
      </c>
      <c r="AA22" s="48">
        <v>-3000</v>
      </c>
      <c r="AB22" s="45"/>
      <c r="AC22" s="45"/>
      <c r="AD22" s="47">
        <f aca="true" t="shared" si="5" ref="AD22:AD85">IF(AE22&lt;$E$25,AE22)</f>
        <v>39503</v>
      </c>
      <c r="AE22" s="47">
        <f>DATE(YEAR(AE21),MONTH(AE21)+1,DAY(AE21))</f>
        <v>39503</v>
      </c>
      <c r="AF22" s="48">
        <f aca="true" t="shared" si="6" ref="AF22:AF85">IF(AD22&lt;$E$25,AG22)</f>
        <v>504510</v>
      </c>
      <c r="AG22" s="48">
        <f>AG21+AH21+$K$25+AJ21</f>
        <v>504510</v>
      </c>
      <c r="AH22" s="48">
        <f aca="true" t="shared" si="7" ref="AH22:AH32">($K$23/12)*$AG$21</f>
        <v>2500</v>
      </c>
      <c r="AI22" s="48">
        <f>AI21+AH22</f>
        <v>5000</v>
      </c>
      <c r="AJ22" s="48">
        <f aca="true" t="shared" si="8" ref="AJ22:AJ85">($K$23/12)*$K$25</f>
        <v>10</v>
      </c>
      <c r="AK22" s="45"/>
      <c r="AL22" s="45">
        <v>2</v>
      </c>
      <c r="AM22" s="49">
        <v>0.15</v>
      </c>
      <c r="AN22" s="48">
        <v>-2900</v>
      </c>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row>
    <row r="23" spans="2:69" ht="14.25" thickBot="1" thickTop="1">
      <c r="B23" s="16"/>
      <c r="C23" s="20" t="s">
        <v>3</v>
      </c>
      <c r="D23" s="20"/>
      <c r="E23" s="21">
        <f>IF(I21="please select","-",E21+(I21*365))</f>
        <v>43122</v>
      </c>
      <c r="G23" s="16"/>
      <c r="H23" s="20" t="s">
        <v>4</v>
      </c>
      <c r="I23" s="40">
        <v>0.05</v>
      </c>
      <c r="J23" s="26"/>
      <c r="K23" s="40">
        <v>0.06</v>
      </c>
      <c r="L23" s="27"/>
      <c r="M23" s="28"/>
      <c r="P23" s="24">
        <f t="shared" si="0"/>
        <v>39532</v>
      </c>
      <c r="Q23" s="47"/>
      <c r="R23" s="47">
        <f aca="true" t="shared" si="9" ref="R23:R86">DATE(YEAR(R22),MONTH(R22)+1,DAY(R22))</f>
        <v>39532</v>
      </c>
      <c r="S23" s="48">
        <f t="shared" si="1"/>
        <v>506175</v>
      </c>
      <c r="T23" s="48">
        <f t="shared" si="4"/>
        <v>506175</v>
      </c>
      <c r="U23" s="48">
        <f t="shared" si="2"/>
        <v>2083.3333333333335</v>
      </c>
      <c r="V23" s="48">
        <f>V22+U23</f>
        <v>6250</v>
      </c>
      <c r="W23" s="48">
        <f t="shared" si="3"/>
        <v>4.166666666666667</v>
      </c>
      <c r="X23" s="45"/>
      <c r="Y23" s="45">
        <v>2</v>
      </c>
      <c r="Z23" s="49">
        <v>0.14</v>
      </c>
      <c r="AA23" s="48">
        <v>-2900</v>
      </c>
      <c r="AB23" s="45"/>
      <c r="AC23" s="45"/>
      <c r="AD23" s="47">
        <f t="shared" si="5"/>
        <v>39532</v>
      </c>
      <c r="AE23" s="47">
        <f aca="true" t="shared" si="10" ref="AE23:AE86">DATE(YEAR(AE22),MONTH(AE22)+1,DAY(AE22))</f>
        <v>39532</v>
      </c>
      <c r="AF23" s="48">
        <f t="shared" si="6"/>
        <v>509020</v>
      </c>
      <c r="AG23" s="48">
        <f aca="true" t="shared" si="11" ref="AG23:AG86">AG22+AH22+$K$25+AJ22</f>
        <v>509020</v>
      </c>
      <c r="AH23" s="48">
        <f t="shared" si="7"/>
        <v>2500</v>
      </c>
      <c r="AI23" s="48">
        <f>AI22+AH23</f>
        <v>7500</v>
      </c>
      <c r="AJ23" s="48">
        <f t="shared" si="8"/>
        <v>10</v>
      </c>
      <c r="AK23" s="45"/>
      <c r="AL23" s="45">
        <v>3</v>
      </c>
      <c r="AM23" s="49">
        <v>0.14</v>
      </c>
      <c r="AN23" s="48">
        <v>-2800</v>
      </c>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row>
    <row r="24" spans="2:69" ht="14.25" thickBot="1" thickTop="1">
      <c r="B24" s="16"/>
      <c r="C24" s="17"/>
      <c r="D24" s="17"/>
      <c r="E24" s="25"/>
      <c r="G24" s="16"/>
      <c r="H24" s="17"/>
      <c r="I24" s="39"/>
      <c r="J24" s="17"/>
      <c r="K24" s="39"/>
      <c r="L24" s="18"/>
      <c r="P24" s="24">
        <f t="shared" si="0"/>
        <v>39563</v>
      </c>
      <c r="Q24" s="47"/>
      <c r="R24" s="47">
        <f t="shared" si="9"/>
        <v>39563</v>
      </c>
      <c r="S24" s="48">
        <f t="shared" si="1"/>
        <v>509262.5</v>
      </c>
      <c r="T24" s="48">
        <f t="shared" si="4"/>
        <v>509262.5</v>
      </c>
      <c r="U24" s="48">
        <f t="shared" si="2"/>
        <v>2083.3333333333335</v>
      </c>
      <c r="V24" s="48">
        <f aca="true" t="shared" si="12" ref="V24:V44">V23+U24</f>
        <v>8333.333333333334</v>
      </c>
      <c r="W24" s="48">
        <f t="shared" si="3"/>
        <v>4.166666666666667</v>
      </c>
      <c r="X24" s="45"/>
      <c r="Y24" s="45">
        <v>3</v>
      </c>
      <c r="Z24" s="49">
        <v>0.13</v>
      </c>
      <c r="AA24" s="48">
        <v>-2800</v>
      </c>
      <c r="AB24" s="45"/>
      <c r="AC24" s="45"/>
      <c r="AD24" s="47">
        <f t="shared" si="5"/>
        <v>39563</v>
      </c>
      <c r="AE24" s="47">
        <f t="shared" si="10"/>
        <v>39563</v>
      </c>
      <c r="AF24" s="48">
        <f t="shared" si="6"/>
        <v>513530</v>
      </c>
      <c r="AG24" s="48">
        <f t="shared" si="11"/>
        <v>513530</v>
      </c>
      <c r="AH24" s="48">
        <f t="shared" si="7"/>
        <v>2500</v>
      </c>
      <c r="AI24" s="48">
        <f aca="true" t="shared" si="13" ref="AI24:AI87">AI23+AH24</f>
        <v>10000</v>
      </c>
      <c r="AJ24" s="48">
        <f t="shared" si="8"/>
        <v>10</v>
      </c>
      <c r="AK24" s="45"/>
      <c r="AL24" s="45">
        <v>4</v>
      </c>
      <c r="AM24" s="49">
        <v>0.13</v>
      </c>
      <c r="AN24" s="48">
        <v>-2700</v>
      </c>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row>
    <row r="25" spans="2:69" ht="14.25" thickBot="1" thickTop="1">
      <c r="B25" s="16"/>
      <c r="C25" s="20" t="s">
        <v>3</v>
      </c>
      <c r="D25" s="20"/>
      <c r="E25" s="21">
        <f>E23</f>
        <v>43122</v>
      </c>
      <c r="G25" s="16"/>
      <c r="H25" s="20" t="s">
        <v>5</v>
      </c>
      <c r="I25" s="41">
        <v>1000</v>
      </c>
      <c r="J25" s="17"/>
      <c r="K25" s="41">
        <v>2000</v>
      </c>
      <c r="L25" s="18"/>
      <c r="M25" s="17"/>
      <c r="P25" s="24">
        <f t="shared" si="0"/>
        <v>39593</v>
      </c>
      <c r="Q25" s="47"/>
      <c r="R25" s="47">
        <f t="shared" si="9"/>
        <v>39593</v>
      </c>
      <c r="S25" s="48">
        <f t="shared" si="1"/>
        <v>512350</v>
      </c>
      <c r="T25" s="48">
        <f t="shared" si="4"/>
        <v>512350</v>
      </c>
      <c r="U25" s="48">
        <f t="shared" si="2"/>
        <v>2083.3333333333335</v>
      </c>
      <c r="V25" s="48">
        <f t="shared" si="12"/>
        <v>10416.666666666668</v>
      </c>
      <c r="W25" s="48">
        <f t="shared" si="3"/>
        <v>4.166666666666667</v>
      </c>
      <c r="X25" s="45"/>
      <c r="Y25" s="45">
        <v>4</v>
      </c>
      <c r="Z25" s="49">
        <v>0.12</v>
      </c>
      <c r="AA25" s="48">
        <v>-2700</v>
      </c>
      <c r="AB25" s="45"/>
      <c r="AC25" s="45"/>
      <c r="AD25" s="47">
        <f t="shared" si="5"/>
        <v>39593</v>
      </c>
      <c r="AE25" s="47">
        <f t="shared" si="10"/>
        <v>39593</v>
      </c>
      <c r="AF25" s="48">
        <f t="shared" si="6"/>
        <v>518040</v>
      </c>
      <c r="AG25" s="48">
        <f t="shared" si="11"/>
        <v>518040</v>
      </c>
      <c r="AH25" s="48">
        <f t="shared" si="7"/>
        <v>2500</v>
      </c>
      <c r="AI25" s="48">
        <f t="shared" si="13"/>
        <v>12500</v>
      </c>
      <c r="AJ25" s="48">
        <f t="shared" si="8"/>
        <v>10</v>
      </c>
      <c r="AK25" s="45"/>
      <c r="AL25" s="45">
        <v>5</v>
      </c>
      <c r="AM25" s="49">
        <v>0.12</v>
      </c>
      <c r="AN25" s="48">
        <v>-2600</v>
      </c>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row>
    <row r="26" spans="2:69" ht="14.25" thickBot="1" thickTop="1">
      <c r="B26" s="29"/>
      <c r="C26" s="30"/>
      <c r="D26" s="30"/>
      <c r="E26" s="31"/>
      <c r="G26" s="16"/>
      <c r="H26" s="17"/>
      <c r="I26" s="39"/>
      <c r="J26" s="17"/>
      <c r="K26" s="39"/>
      <c r="L26" s="18"/>
      <c r="P26" s="24">
        <f t="shared" si="0"/>
        <v>39624</v>
      </c>
      <c r="Q26" s="47"/>
      <c r="R26" s="47">
        <f t="shared" si="9"/>
        <v>39624</v>
      </c>
      <c r="S26" s="48">
        <f t="shared" si="1"/>
        <v>515437.5</v>
      </c>
      <c r="T26" s="48">
        <f t="shared" si="4"/>
        <v>515437.5</v>
      </c>
      <c r="U26" s="48">
        <f t="shared" si="2"/>
        <v>2083.3333333333335</v>
      </c>
      <c r="V26" s="48">
        <f t="shared" si="12"/>
        <v>12500.000000000002</v>
      </c>
      <c r="W26" s="48">
        <f t="shared" si="3"/>
        <v>4.166666666666667</v>
      </c>
      <c r="X26" s="45"/>
      <c r="Y26" s="45">
        <v>5</v>
      </c>
      <c r="Z26" s="49">
        <v>0.11</v>
      </c>
      <c r="AA26" s="48">
        <v>-2600</v>
      </c>
      <c r="AB26" s="45"/>
      <c r="AC26" s="45"/>
      <c r="AD26" s="47">
        <f t="shared" si="5"/>
        <v>39624</v>
      </c>
      <c r="AE26" s="47">
        <f t="shared" si="10"/>
        <v>39624</v>
      </c>
      <c r="AF26" s="48">
        <f t="shared" si="6"/>
        <v>522550</v>
      </c>
      <c r="AG26" s="48">
        <f t="shared" si="11"/>
        <v>522550</v>
      </c>
      <c r="AH26" s="48">
        <f t="shared" si="7"/>
        <v>2500</v>
      </c>
      <c r="AI26" s="48">
        <f t="shared" si="13"/>
        <v>15000</v>
      </c>
      <c r="AJ26" s="48">
        <f t="shared" si="8"/>
        <v>10</v>
      </c>
      <c r="AK26" s="45"/>
      <c r="AL26" s="45">
        <v>10</v>
      </c>
      <c r="AM26" s="49">
        <v>0.11</v>
      </c>
      <c r="AN26" s="48">
        <v>-2500</v>
      </c>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row>
    <row r="27" spans="3:69" ht="14.25" thickBot="1" thickTop="1">
      <c r="C27" s="14"/>
      <c r="D27" s="14"/>
      <c r="G27" s="16"/>
      <c r="H27" s="20" t="s">
        <v>1</v>
      </c>
      <c r="I27" s="42">
        <v>500000</v>
      </c>
      <c r="J27" s="17"/>
      <c r="K27" s="42">
        <v>500000</v>
      </c>
      <c r="L27" s="32"/>
      <c r="M27" s="33"/>
      <c r="P27" s="24">
        <f t="shared" si="0"/>
        <v>39654</v>
      </c>
      <c r="Q27" s="47"/>
      <c r="R27" s="47">
        <f t="shared" si="9"/>
        <v>39654</v>
      </c>
      <c r="S27" s="48">
        <f t="shared" si="1"/>
        <v>518525</v>
      </c>
      <c r="T27" s="48">
        <f t="shared" si="4"/>
        <v>518525</v>
      </c>
      <c r="U27" s="48">
        <f t="shared" si="2"/>
        <v>2083.3333333333335</v>
      </c>
      <c r="V27" s="48">
        <f t="shared" si="12"/>
        <v>14583.333333333336</v>
      </c>
      <c r="W27" s="48">
        <f t="shared" si="3"/>
        <v>4.166666666666667</v>
      </c>
      <c r="X27" s="45"/>
      <c r="Y27" s="45">
        <v>10</v>
      </c>
      <c r="Z27" s="49">
        <v>0.1</v>
      </c>
      <c r="AA27" s="48">
        <v>-2500</v>
      </c>
      <c r="AB27" s="45"/>
      <c r="AC27" s="45"/>
      <c r="AD27" s="47">
        <f t="shared" si="5"/>
        <v>39654</v>
      </c>
      <c r="AE27" s="47">
        <f t="shared" si="10"/>
        <v>39654</v>
      </c>
      <c r="AF27" s="48">
        <f t="shared" si="6"/>
        <v>527060</v>
      </c>
      <c r="AG27" s="48">
        <f t="shared" si="11"/>
        <v>527060</v>
      </c>
      <c r="AH27" s="48">
        <f t="shared" si="7"/>
        <v>2500</v>
      </c>
      <c r="AI27" s="48">
        <f t="shared" si="13"/>
        <v>17500</v>
      </c>
      <c r="AJ27" s="48">
        <f t="shared" si="8"/>
        <v>10</v>
      </c>
      <c r="AK27" s="45"/>
      <c r="AL27" s="45">
        <v>15</v>
      </c>
      <c r="AM27" s="49">
        <v>0.1</v>
      </c>
      <c r="AN27" s="48">
        <v>-2400</v>
      </c>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row>
    <row r="28" spans="7:69" ht="14.25" thickBot="1" thickTop="1">
      <c r="G28" s="29"/>
      <c r="H28" s="30"/>
      <c r="I28" s="30"/>
      <c r="J28" s="30"/>
      <c r="K28" s="30"/>
      <c r="L28" s="31"/>
      <c r="P28" s="24">
        <f t="shared" si="0"/>
        <v>39685</v>
      </c>
      <c r="Q28" s="47"/>
      <c r="R28" s="47">
        <f t="shared" si="9"/>
        <v>39685</v>
      </c>
      <c r="S28" s="48">
        <f t="shared" si="1"/>
        <v>521612.5</v>
      </c>
      <c r="T28" s="48">
        <f t="shared" si="4"/>
        <v>521612.5</v>
      </c>
      <c r="U28" s="48">
        <f t="shared" si="2"/>
        <v>2083.3333333333335</v>
      </c>
      <c r="V28" s="48">
        <f t="shared" si="12"/>
        <v>16666.666666666668</v>
      </c>
      <c r="W28" s="48">
        <f t="shared" si="3"/>
        <v>4.166666666666667</v>
      </c>
      <c r="X28" s="45"/>
      <c r="Y28" s="45">
        <v>15</v>
      </c>
      <c r="Z28" s="49">
        <v>0.09</v>
      </c>
      <c r="AA28" s="48">
        <v>-2400</v>
      </c>
      <c r="AB28" s="45"/>
      <c r="AC28" s="45"/>
      <c r="AD28" s="47">
        <f t="shared" si="5"/>
        <v>39685</v>
      </c>
      <c r="AE28" s="47">
        <f t="shared" si="10"/>
        <v>39685</v>
      </c>
      <c r="AF28" s="48">
        <f t="shared" si="6"/>
        <v>531570</v>
      </c>
      <c r="AG28" s="48">
        <f t="shared" si="11"/>
        <v>531570</v>
      </c>
      <c r="AH28" s="48">
        <f t="shared" si="7"/>
        <v>2500</v>
      </c>
      <c r="AI28" s="48">
        <f t="shared" si="13"/>
        <v>20000</v>
      </c>
      <c r="AJ28" s="48">
        <f t="shared" si="8"/>
        <v>10</v>
      </c>
      <c r="AK28" s="45"/>
      <c r="AL28" s="45">
        <v>20</v>
      </c>
      <c r="AM28" s="49">
        <v>0.09</v>
      </c>
      <c r="AN28" s="48">
        <v>-2300</v>
      </c>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row>
    <row r="29" spans="3:69" ht="12.75">
      <c r="C29" s="14"/>
      <c r="D29" s="14"/>
      <c r="P29" s="24">
        <f t="shared" si="0"/>
        <v>39716</v>
      </c>
      <c r="Q29" s="47"/>
      <c r="R29" s="47">
        <f t="shared" si="9"/>
        <v>39716</v>
      </c>
      <c r="S29" s="48">
        <f t="shared" si="1"/>
        <v>524699.9999999999</v>
      </c>
      <c r="T29" s="48">
        <f t="shared" si="4"/>
        <v>524699.9999999999</v>
      </c>
      <c r="U29" s="48">
        <f t="shared" si="2"/>
        <v>2083.3333333333335</v>
      </c>
      <c r="V29" s="48">
        <f t="shared" si="12"/>
        <v>18750</v>
      </c>
      <c r="W29" s="48">
        <f t="shared" si="3"/>
        <v>4.166666666666667</v>
      </c>
      <c r="X29" s="45"/>
      <c r="Y29" s="45">
        <v>20</v>
      </c>
      <c r="Z29" s="49">
        <v>0.08</v>
      </c>
      <c r="AA29" s="48">
        <v>-2300</v>
      </c>
      <c r="AB29" s="45"/>
      <c r="AC29" s="45"/>
      <c r="AD29" s="47">
        <f t="shared" si="5"/>
        <v>39716</v>
      </c>
      <c r="AE29" s="47">
        <f t="shared" si="10"/>
        <v>39716</v>
      </c>
      <c r="AF29" s="48">
        <f t="shared" si="6"/>
        <v>536080</v>
      </c>
      <c r="AG29" s="48">
        <f t="shared" si="11"/>
        <v>536080</v>
      </c>
      <c r="AH29" s="48">
        <f t="shared" si="7"/>
        <v>2500</v>
      </c>
      <c r="AI29" s="48">
        <f t="shared" si="13"/>
        <v>22500</v>
      </c>
      <c r="AJ29" s="48">
        <f t="shared" si="8"/>
        <v>10</v>
      </c>
      <c r="AK29" s="45"/>
      <c r="AL29" s="45">
        <v>25</v>
      </c>
      <c r="AM29" s="49">
        <v>0.08</v>
      </c>
      <c r="AN29" s="48">
        <v>-2200</v>
      </c>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row>
    <row r="30" spans="16:69" ht="12.75">
      <c r="P30" s="24">
        <f t="shared" si="0"/>
        <v>39746</v>
      </c>
      <c r="Q30" s="47"/>
      <c r="R30" s="47">
        <f t="shared" si="9"/>
        <v>39746</v>
      </c>
      <c r="S30" s="48">
        <f t="shared" si="1"/>
        <v>527787.4999999999</v>
      </c>
      <c r="T30" s="48">
        <f t="shared" si="4"/>
        <v>527787.4999999999</v>
      </c>
      <c r="U30" s="48">
        <f t="shared" si="2"/>
        <v>2083.3333333333335</v>
      </c>
      <c r="V30" s="48">
        <f t="shared" si="12"/>
        <v>20833.333333333332</v>
      </c>
      <c r="W30" s="48">
        <f t="shared" si="3"/>
        <v>4.166666666666667</v>
      </c>
      <c r="X30" s="45"/>
      <c r="Y30" s="45">
        <v>25</v>
      </c>
      <c r="Z30" s="49">
        <v>0.07</v>
      </c>
      <c r="AA30" s="48">
        <v>-2200</v>
      </c>
      <c r="AB30" s="45"/>
      <c r="AC30" s="45"/>
      <c r="AD30" s="47">
        <f t="shared" si="5"/>
        <v>39746</v>
      </c>
      <c r="AE30" s="47">
        <f t="shared" si="10"/>
        <v>39746</v>
      </c>
      <c r="AF30" s="48">
        <f t="shared" si="6"/>
        <v>540590</v>
      </c>
      <c r="AG30" s="48">
        <f t="shared" si="11"/>
        <v>540590</v>
      </c>
      <c r="AH30" s="48">
        <f t="shared" si="7"/>
        <v>2500</v>
      </c>
      <c r="AI30" s="48">
        <f t="shared" si="13"/>
        <v>25000</v>
      </c>
      <c r="AJ30" s="48">
        <f t="shared" si="8"/>
        <v>10</v>
      </c>
      <c r="AK30" s="45"/>
      <c r="AL30" s="45">
        <v>30</v>
      </c>
      <c r="AM30" s="49">
        <v>0.07</v>
      </c>
      <c r="AN30" s="48">
        <v>-2100</v>
      </c>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row>
    <row r="31" spans="16:69" ht="12.75">
      <c r="P31" s="24">
        <f t="shared" si="0"/>
        <v>39777</v>
      </c>
      <c r="Q31" s="47"/>
      <c r="R31" s="47">
        <f t="shared" si="9"/>
        <v>39777</v>
      </c>
      <c r="S31" s="48">
        <f t="shared" si="1"/>
        <v>530874.9999999999</v>
      </c>
      <c r="T31" s="48">
        <f t="shared" si="4"/>
        <v>530874.9999999999</v>
      </c>
      <c r="U31" s="48">
        <f t="shared" si="2"/>
        <v>2083.3333333333335</v>
      </c>
      <c r="V31" s="48">
        <f t="shared" si="12"/>
        <v>22916.666666666664</v>
      </c>
      <c r="W31" s="48">
        <f t="shared" si="3"/>
        <v>4.166666666666667</v>
      </c>
      <c r="X31" s="45"/>
      <c r="Y31" s="45">
        <v>30</v>
      </c>
      <c r="Z31" s="49">
        <v>0.06</v>
      </c>
      <c r="AA31" s="48">
        <v>-2100</v>
      </c>
      <c r="AB31" s="45"/>
      <c r="AC31" s="45"/>
      <c r="AD31" s="47">
        <f t="shared" si="5"/>
        <v>39777</v>
      </c>
      <c r="AE31" s="47">
        <f t="shared" si="10"/>
        <v>39777</v>
      </c>
      <c r="AF31" s="48">
        <f t="shared" si="6"/>
        <v>545100</v>
      </c>
      <c r="AG31" s="48">
        <f t="shared" si="11"/>
        <v>545100</v>
      </c>
      <c r="AH31" s="48">
        <f t="shared" si="7"/>
        <v>2500</v>
      </c>
      <c r="AI31" s="48">
        <f t="shared" si="13"/>
        <v>27500</v>
      </c>
      <c r="AJ31" s="48">
        <f t="shared" si="8"/>
        <v>10</v>
      </c>
      <c r="AK31" s="45"/>
      <c r="AL31" s="45">
        <v>35</v>
      </c>
      <c r="AM31" s="49">
        <v>0.06</v>
      </c>
      <c r="AN31" s="48">
        <v>-2000</v>
      </c>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row>
    <row r="32" spans="16:69" ht="12.75">
      <c r="P32" s="24">
        <f t="shared" si="0"/>
        <v>39807</v>
      </c>
      <c r="Q32" s="47"/>
      <c r="R32" s="47">
        <f t="shared" si="9"/>
        <v>39807</v>
      </c>
      <c r="S32" s="48">
        <f t="shared" si="1"/>
        <v>533962.4999999999</v>
      </c>
      <c r="T32" s="48">
        <f t="shared" si="4"/>
        <v>533962.4999999999</v>
      </c>
      <c r="U32" s="48">
        <f t="shared" si="2"/>
        <v>2083.3333333333335</v>
      </c>
      <c r="V32" s="48">
        <f t="shared" si="12"/>
        <v>24999.999999999996</v>
      </c>
      <c r="W32" s="48">
        <f t="shared" si="3"/>
        <v>4.166666666666667</v>
      </c>
      <c r="X32" s="45"/>
      <c r="Y32" s="45">
        <v>35</v>
      </c>
      <c r="Z32" s="49">
        <v>0.05</v>
      </c>
      <c r="AA32" s="48">
        <v>-2000</v>
      </c>
      <c r="AB32" s="45"/>
      <c r="AC32" s="45"/>
      <c r="AD32" s="47">
        <f t="shared" si="5"/>
        <v>39807</v>
      </c>
      <c r="AE32" s="47">
        <f t="shared" si="10"/>
        <v>39807</v>
      </c>
      <c r="AF32" s="48">
        <f t="shared" si="6"/>
        <v>549610</v>
      </c>
      <c r="AG32" s="48">
        <f t="shared" si="11"/>
        <v>549610</v>
      </c>
      <c r="AH32" s="48">
        <f t="shared" si="7"/>
        <v>2500</v>
      </c>
      <c r="AI32" s="48">
        <f t="shared" si="13"/>
        <v>30000</v>
      </c>
      <c r="AJ32" s="48">
        <f t="shared" si="8"/>
        <v>10</v>
      </c>
      <c r="AK32" s="45"/>
      <c r="AL32" s="45">
        <v>40</v>
      </c>
      <c r="AM32" s="49">
        <v>0.05</v>
      </c>
      <c r="AN32" s="48">
        <v>-1900</v>
      </c>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row>
    <row r="33" spans="16:69" ht="12.75">
      <c r="P33" s="24">
        <f t="shared" si="0"/>
        <v>39838</v>
      </c>
      <c r="Q33" s="47"/>
      <c r="R33" s="47">
        <f t="shared" si="9"/>
        <v>39838</v>
      </c>
      <c r="S33" s="48">
        <f t="shared" si="1"/>
        <v>537049.9999999999</v>
      </c>
      <c r="T33" s="48">
        <f t="shared" si="4"/>
        <v>537049.9999999999</v>
      </c>
      <c r="U33" s="48">
        <f aca="true" t="shared" si="14" ref="U33:U44">($I$23/12)*$T$33</f>
        <v>2237.708333333333</v>
      </c>
      <c r="V33" s="48">
        <f t="shared" si="12"/>
        <v>27237.70833333333</v>
      </c>
      <c r="W33" s="48">
        <f t="shared" si="3"/>
        <v>4.166666666666667</v>
      </c>
      <c r="X33" s="45"/>
      <c r="Y33" s="45">
        <v>40</v>
      </c>
      <c r="Z33" s="49">
        <v>0.04</v>
      </c>
      <c r="AA33" s="48">
        <v>-1900</v>
      </c>
      <c r="AB33" s="45"/>
      <c r="AC33" s="45"/>
      <c r="AD33" s="47">
        <f t="shared" si="5"/>
        <v>39838</v>
      </c>
      <c r="AE33" s="47">
        <f t="shared" si="10"/>
        <v>39838</v>
      </c>
      <c r="AF33" s="48">
        <f t="shared" si="6"/>
        <v>554120</v>
      </c>
      <c r="AG33" s="48">
        <f t="shared" si="11"/>
        <v>554120</v>
      </c>
      <c r="AH33" s="48">
        <f>($K$23/12)*$AG$33</f>
        <v>2770.6</v>
      </c>
      <c r="AI33" s="48">
        <f t="shared" si="13"/>
        <v>32770.6</v>
      </c>
      <c r="AJ33" s="48">
        <f t="shared" si="8"/>
        <v>10</v>
      </c>
      <c r="AK33" s="45"/>
      <c r="AL33" s="45"/>
      <c r="AM33" s="49">
        <v>0.04</v>
      </c>
      <c r="AN33" s="48">
        <v>-1800</v>
      </c>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row>
    <row r="34" spans="16:69" ht="12.75">
      <c r="P34" s="24">
        <f t="shared" si="0"/>
        <v>39869</v>
      </c>
      <c r="Q34" s="47"/>
      <c r="R34" s="47">
        <f t="shared" si="9"/>
        <v>39869</v>
      </c>
      <c r="S34" s="48">
        <f t="shared" si="1"/>
        <v>540291.8749999999</v>
      </c>
      <c r="T34" s="48">
        <f t="shared" si="4"/>
        <v>540291.8749999999</v>
      </c>
      <c r="U34" s="48">
        <f t="shared" si="14"/>
        <v>2237.708333333333</v>
      </c>
      <c r="V34" s="48">
        <f t="shared" si="12"/>
        <v>29475.41666666666</v>
      </c>
      <c r="W34" s="48">
        <f t="shared" si="3"/>
        <v>4.166666666666667</v>
      </c>
      <c r="X34" s="45"/>
      <c r="Y34" s="45"/>
      <c r="Z34" s="49">
        <v>0.03</v>
      </c>
      <c r="AA34" s="48">
        <v>-1800</v>
      </c>
      <c r="AB34" s="45"/>
      <c r="AC34" s="45"/>
      <c r="AD34" s="47">
        <f t="shared" si="5"/>
        <v>39869</v>
      </c>
      <c r="AE34" s="47">
        <f t="shared" si="10"/>
        <v>39869</v>
      </c>
      <c r="AF34" s="48">
        <f t="shared" si="6"/>
        <v>558900.6</v>
      </c>
      <c r="AG34" s="48">
        <f t="shared" si="11"/>
        <v>558900.6</v>
      </c>
      <c r="AH34" s="48">
        <f aca="true" t="shared" si="15" ref="AH34:AH44">($K$23/12)*$AG$33</f>
        <v>2770.6</v>
      </c>
      <c r="AI34" s="48">
        <f t="shared" si="13"/>
        <v>35541.2</v>
      </c>
      <c r="AJ34" s="48">
        <f t="shared" si="8"/>
        <v>10</v>
      </c>
      <c r="AK34" s="45"/>
      <c r="AL34" s="45"/>
      <c r="AM34" s="49">
        <v>0.03</v>
      </c>
      <c r="AN34" s="48">
        <v>-1700</v>
      </c>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row>
    <row r="35" spans="16:69" ht="12.75">
      <c r="P35" s="24">
        <f t="shared" si="0"/>
        <v>39897</v>
      </c>
      <c r="Q35" s="47"/>
      <c r="R35" s="47">
        <f t="shared" si="9"/>
        <v>39897</v>
      </c>
      <c r="S35" s="48">
        <f t="shared" si="1"/>
        <v>543533.7499999999</v>
      </c>
      <c r="T35" s="48">
        <f t="shared" si="4"/>
        <v>543533.7499999999</v>
      </c>
      <c r="U35" s="48">
        <f t="shared" si="14"/>
        <v>2237.708333333333</v>
      </c>
      <c r="V35" s="48">
        <f t="shared" si="12"/>
        <v>31713.124999999993</v>
      </c>
      <c r="W35" s="48">
        <f t="shared" si="3"/>
        <v>4.166666666666667</v>
      </c>
      <c r="X35" s="45"/>
      <c r="Y35" s="45"/>
      <c r="Z35" s="49">
        <v>0.02</v>
      </c>
      <c r="AA35" s="48">
        <v>-1700</v>
      </c>
      <c r="AB35" s="45"/>
      <c r="AC35" s="45"/>
      <c r="AD35" s="47">
        <f t="shared" si="5"/>
        <v>39897</v>
      </c>
      <c r="AE35" s="47">
        <f t="shared" si="10"/>
        <v>39897</v>
      </c>
      <c r="AF35" s="48">
        <f t="shared" si="6"/>
        <v>563681.2</v>
      </c>
      <c r="AG35" s="48">
        <f t="shared" si="11"/>
        <v>563681.2</v>
      </c>
      <c r="AH35" s="48">
        <f t="shared" si="15"/>
        <v>2770.6</v>
      </c>
      <c r="AI35" s="48">
        <f t="shared" si="13"/>
        <v>38311.799999999996</v>
      </c>
      <c r="AJ35" s="48">
        <f t="shared" si="8"/>
        <v>10</v>
      </c>
      <c r="AK35" s="45"/>
      <c r="AL35" s="45"/>
      <c r="AM35" s="49">
        <v>0.02</v>
      </c>
      <c r="AN35" s="48">
        <v>-1600</v>
      </c>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row>
    <row r="36" spans="16:69" ht="12.75">
      <c r="P36" s="24">
        <f t="shared" si="0"/>
        <v>39928</v>
      </c>
      <c r="Q36" s="47"/>
      <c r="R36" s="47">
        <f t="shared" si="9"/>
        <v>39928</v>
      </c>
      <c r="S36" s="48">
        <f t="shared" si="1"/>
        <v>546775.6249999999</v>
      </c>
      <c r="T36" s="48">
        <f t="shared" si="4"/>
        <v>546775.6249999999</v>
      </c>
      <c r="U36" s="48">
        <f t="shared" si="14"/>
        <v>2237.708333333333</v>
      </c>
      <c r="V36" s="48">
        <f t="shared" si="12"/>
        <v>33950.83333333333</v>
      </c>
      <c r="W36" s="48">
        <f t="shared" si="3"/>
        <v>4.166666666666667</v>
      </c>
      <c r="X36" s="45"/>
      <c r="Y36" s="45"/>
      <c r="Z36" s="49">
        <v>0.01</v>
      </c>
      <c r="AA36" s="48">
        <v>-1600</v>
      </c>
      <c r="AB36" s="45"/>
      <c r="AC36" s="45"/>
      <c r="AD36" s="47">
        <f t="shared" si="5"/>
        <v>39928</v>
      </c>
      <c r="AE36" s="47">
        <f t="shared" si="10"/>
        <v>39928</v>
      </c>
      <c r="AF36" s="48">
        <f t="shared" si="6"/>
        <v>568461.7999999999</v>
      </c>
      <c r="AG36" s="48">
        <f t="shared" si="11"/>
        <v>568461.7999999999</v>
      </c>
      <c r="AH36" s="48">
        <f t="shared" si="15"/>
        <v>2770.6</v>
      </c>
      <c r="AI36" s="48">
        <f t="shared" si="13"/>
        <v>41082.399999999994</v>
      </c>
      <c r="AJ36" s="48">
        <f t="shared" si="8"/>
        <v>10</v>
      </c>
      <c r="AK36" s="45"/>
      <c r="AL36" s="45"/>
      <c r="AM36" s="49">
        <v>0.01</v>
      </c>
      <c r="AN36" s="48">
        <v>-1500</v>
      </c>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row>
    <row r="37" spans="16:69" ht="12.75">
      <c r="P37" s="24">
        <f t="shared" si="0"/>
        <v>39958</v>
      </c>
      <c r="Q37" s="47"/>
      <c r="R37" s="47">
        <f t="shared" si="9"/>
        <v>39958</v>
      </c>
      <c r="S37" s="48">
        <f t="shared" si="1"/>
        <v>550017.4999999999</v>
      </c>
      <c r="T37" s="48">
        <f t="shared" si="4"/>
        <v>550017.4999999999</v>
      </c>
      <c r="U37" s="48">
        <f t="shared" si="14"/>
        <v>2237.708333333333</v>
      </c>
      <c r="V37" s="48">
        <f t="shared" si="12"/>
        <v>36188.541666666664</v>
      </c>
      <c r="W37" s="48">
        <f t="shared" si="3"/>
        <v>4.166666666666667</v>
      </c>
      <c r="X37" s="45"/>
      <c r="Y37" s="45"/>
      <c r="Z37" s="49">
        <v>0</v>
      </c>
      <c r="AA37" s="48">
        <v>-1500</v>
      </c>
      <c r="AB37" s="45"/>
      <c r="AC37" s="45"/>
      <c r="AD37" s="47">
        <f t="shared" si="5"/>
        <v>39958</v>
      </c>
      <c r="AE37" s="47">
        <f t="shared" si="10"/>
        <v>39958</v>
      </c>
      <c r="AF37" s="48">
        <f t="shared" si="6"/>
        <v>573242.3999999999</v>
      </c>
      <c r="AG37" s="48">
        <f t="shared" si="11"/>
        <v>573242.3999999999</v>
      </c>
      <c r="AH37" s="48">
        <f t="shared" si="15"/>
        <v>2770.6</v>
      </c>
      <c r="AI37" s="48">
        <f t="shared" si="13"/>
        <v>43852.99999999999</v>
      </c>
      <c r="AJ37" s="48">
        <f t="shared" si="8"/>
        <v>10</v>
      </c>
      <c r="AK37" s="45"/>
      <c r="AL37" s="45"/>
      <c r="AM37" s="49">
        <v>0</v>
      </c>
      <c r="AN37" s="48">
        <v>-1400</v>
      </c>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row>
    <row r="38" spans="16:69" ht="12.75">
      <c r="P38" s="24">
        <f t="shared" si="0"/>
        <v>39989</v>
      </c>
      <c r="Q38" s="47"/>
      <c r="R38" s="47">
        <f t="shared" si="9"/>
        <v>39989</v>
      </c>
      <c r="S38" s="48">
        <f t="shared" si="1"/>
        <v>553259.3749999999</v>
      </c>
      <c r="T38" s="48">
        <f t="shared" si="4"/>
        <v>553259.3749999999</v>
      </c>
      <c r="U38" s="48">
        <f t="shared" si="14"/>
        <v>2237.708333333333</v>
      </c>
      <c r="V38" s="48">
        <f t="shared" si="12"/>
        <v>38426.25</v>
      </c>
      <c r="W38" s="48">
        <f t="shared" si="3"/>
        <v>4.166666666666667</v>
      </c>
      <c r="X38" s="45"/>
      <c r="Y38" s="45"/>
      <c r="Z38" s="49">
        <v>-0.01</v>
      </c>
      <c r="AA38" s="48">
        <v>-1400</v>
      </c>
      <c r="AB38" s="45"/>
      <c r="AC38" s="45"/>
      <c r="AD38" s="47">
        <f t="shared" si="5"/>
        <v>39989</v>
      </c>
      <c r="AE38" s="47">
        <f t="shared" si="10"/>
        <v>39989</v>
      </c>
      <c r="AF38" s="48">
        <f t="shared" si="6"/>
        <v>578022.9999999999</v>
      </c>
      <c r="AG38" s="48">
        <f t="shared" si="11"/>
        <v>578022.9999999999</v>
      </c>
      <c r="AH38" s="48">
        <f t="shared" si="15"/>
        <v>2770.6</v>
      </c>
      <c r="AI38" s="48">
        <f t="shared" si="13"/>
        <v>46623.59999999999</v>
      </c>
      <c r="AJ38" s="48">
        <f t="shared" si="8"/>
        <v>10</v>
      </c>
      <c r="AK38" s="45"/>
      <c r="AL38" s="45"/>
      <c r="AM38" s="49">
        <v>-0.01</v>
      </c>
      <c r="AN38" s="48">
        <v>-1300</v>
      </c>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row>
    <row r="39" spans="16:69" ht="12.75">
      <c r="P39" s="24">
        <f t="shared" si="0"/>
        <v>40019</v>
      </c>
      <c r="Q39" s="47"/>
      <c r="R39" s="47">
        <f t="shared" si="9"/>
        <v>40019</v>
      </c>
      <c r="S39" s="48">
        <f t="shared" si="1"/>
        <v>556501.2499999999</v>
      </c>
      <c r="T39" s="48">
        <f t="shared" si="4"/>
        <v>556501.2499999999</v>
      </c>
      <c r="U39" s="48">
        <f t="shared" si="14"/>
        <v>2237.708333333333</v>
      </c>
      <c r="V39" s="48">
        <f t="shared" si="12"/>
        <v>40663.958333333336</v>
      </c>
      <c r="W39" s="48">
        <f t="shared" si="3"/>
        <v>4.166666666666667</v>
      </c>
      <c r="X39" s="45"/>
      <c r="Y39" s="45"/>
      <c r="Z39" s="49">
        <v>-0.02</v>
      </c>
      <c r="AA39" s="48">
        <v>-1300</v>
      </c>
      <c r="AB39" s="45"/>
      <c r="AC39" s="45"/>
      <c r="AD39" s="47">
        <f t="shared" si="5"/>
        <v>40019</v>
      </c>
      <c r="AE39" s="47">
        <f t="shared" si="10"/>
        <v>40019</v>
      </c>
      <c r="AF39" s="48">
        <f t="shared" si="6"/>
        <v>582803.5999999999</v>
      </c>
      <c r="AG39" s="48">
        <f t="shared" si="11"/>
        <v>582803.5999999999</v>
      </c>
      <c r="AH39" s="48">
        <f t="shared" si="15"/>
        <v>2770.6</v>
      </c>
      <c r="AI39" s="48">
        <f t="shared" si="13"/>
        <v>49394.19999999999</v>
      </c>
      <c r="AJ39" s="48">
        <f t="shared" si="8"/>
        <v>10</v>
      </c>
      <c r="AK39" s="45"/>
      <c r="AL39" s="45"/>
      <c r="AM39" s="49">
        <v>-0.02</v>
      </c>
      <c r="AN39" s="48">
        <v>-1200</v>
      </c>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row>
    <row r="40" spans="16:69" ht="12.75">
      <c r="P40" s="24">
        <f t="shared" si="0"/>
        <v>40050</v>
      </c>
      <c r="Q40" s="47"/>
      <c r="R40" s="47">
        <f t="shared" si="9"/>
        <v>40050</v>
      </c>
      <c r="S40" s="48">
        <f t="shared" si="1"/>
        <v>559743.1249999999</v>
      </c>
      <c r="T40" s="48">
        <f t="shared" si="4"/>
        <v>559743.1249999999</v>
      </c>
      <c r="U40" s="48">
        <f t="shared" si="14"/>
        <v>2237.708333333333</v>
      </c>
      <c r="V40" s="48">
        <f t="shared" si="12"/>
        <v>42901.66666666667</v>
      </c>
      <c r="W40" s="48">
        <f t="shared" si="3"/>
        <v>4.166666666666667</v>
      </c>
      <c r="X40" s="45"/>
      <c r="Y40" s="45"/>
      <c r="Z40" s="49">
        <v>-0.03</v>
      </c>
      <c r="AA40" s="48">
        <v>-1200</v>
      </c>
      <c r="AB40" s="45"/>
      <c r="AC40" s="45"/>
      <c r="AD40" s="47">
        <f t="shared" si="5"/>
        <v>40050</v>
      </c>
      <c r="AE40" s="47">
        <f t="shared" si="10"/>
        <v>40050</v>
      </c>
      <c r="AF40" s="48">
        <f t="shared" si="6"/>
        <v>587584.1999999998</v>
      </c>
      <c r="AG40" s="48">
        <f t="shared" si="11"/>
        <v>587584.1999999998</v>
      </c>
      <c r="AH40" s="48">
        <f t="shared" si="15"/>
        <v>2770.6</v>
      </c>
      <c r="AI40" s="48">
        <f t="shared" si="13"/>
        <v>52164.79999999999</v>
      </c>
      <c r="AJ40" s="48">
        <f t="shared" si="8"/>
        <v>10</v>
      </c>
      <c r="AK40" s="45"/>
      <c r="AL40" s="45"/>
      <c r="AM40" s="49">
        <v>-0.03</v>
      </c>
      <c r="AN40" s="48">
        <v>-1100</v>
      </c>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row>
    <row r="41" spans="16:69" ht="12.75">
      <c r="P41" s="24">
        <f t="shared" si="0"/>
        <v>40081</v>
      </c>
      <c r="Q41" s="47"/>
      <c r="R41" s="47">
        <f t="shared" si="9"/>
        <v>40081</v>
      </c>
      <c r="S41" s="48">
        <f t="shared" si="1"/>
        <v>562984.9999999999</v>
      </c>
      <c r="T41" s="48">
        <f t="shared" si="4"/>
        <v>562984.9999999999</v>
      </c>
      <c r="U41" s="48">
        <f t="shared" si="14"/>
        <v>2237.708333333333</v>
      </c>
      <c r="V41" s="48">
        <f t="shared" si="12"/>
        <v>45139.37500000001</v>
      </c>
      <c r="W41" s="48">
        <f t="shared" si="3"/>
        <v>4.166666666666667</v>
      </c>
      <c r="X41" s="45"/>
      <c r="Y41" s="45"/>
      <c r="Z41" s="49">
        <v>-0.04</v>
      </c>
      <c r="AA41" s="48">
        <v>-1100</v>
      </c>
      <c r="AB41" s="45"/>
      <c r="AC41" s="45"/>
      <c r="AD41" s="47">
        <f t="shared" si="5"/>
        <v>40081</v>
      </c>
      <c r="AE41" s="47">
        <f t="shared" si="10"/>
        <v>40081</v>
      </c>
      <c r="AF41" s="48">
        <f t="shared" si="6"/>
        <v>592364.7999999998</v>
      </c>
      <c r="AG41" s="48">
        <f t="shared" si="11"/>
        <v>592364.7999999998</v>
      </c>
      <c r="AH41" s="48">
        <f t="shared" si="15"/>
        <v>2770.6</v>
      </c>
      <c r="AI41" s="48">
        <f t="shared" si="13"/>
        <v>54935.39999999999</v>
      </c>
      <c r="AJ41" s="48">
        <f t="shared" si="8"/>
        <v>10</v>
      </c>
      <c r="AK41" s="45"/>
      <c r="AL41" s="45"/>
      <c r="AM41" s="49">
        <v>-0.04</v>
      </c>
      <c r="AN41" s="48">
        <v>-1000</v>
      </c>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row>
    <row r="42" spans="16:69" ht="12.75">
      <c r="P42" s="24">
        <f t="shared" si="0"/>
        <v>40111</v>
      </c>
      <c r="Q42" s="47"/>
      <c r="R42" s="47">
        <f t="shared" si="9"/>
        <v>40111</v>
      </c>
      <c r="S42" s="48">
        <f t="shared" si="1"/>
        <v>566226.8749999999</v>
      </c>
      <c r="T42" s="48">
        <f t="shared" si="4"/>
        <v>566226.8749999999</v>
      </c>
      <c r="U42" s="48">
        <f t="shared" si="14"/>
        <v>2237.708333333333</v>
      </c>
      <c r="V42" s="48">
        <f t="shared" si="12"/>
        <v>47377.08333333334</v>
      </c>
      <c r="W42" s="48">
        <f t="shared" si="3"/>
        <v>4.166666666666667</v>
      </c>
      <c r="X42" s="45"/>
      <c r="Y42" s="45"/>
      <c r="Z42" s="49">
        <v>-0.05</v>
      </c>
      <c r="AA42" s="48">
        <v>-1000</v>
      </c>
      <c r="AB42" s="45"/>
      <c r="AC42" s="45"/>
      <c r="AD42" s="47">
        <f t="shared" si="5"/>
        <v>40111</v>
      </c>
      <c r="AE42" s="47">
        <f t="shared" si="10"/>
        <v>40111</v>
      </c>
      <c r="AF42" s="48">
        <f t="shared" si="6"/>
        <v>597145.3999999998</v>
      </c>
      <c r="AG42" s="48">
        <f t="shared" si="11"/>
        <v>597145.3999999998</v>
      </c>
      <c r="AH42" s="48">
        <f t="shared" si="15"/>
        <v>2770.6</v>
      </c>
      <c r="AI42" s="48">
        <f t="shared" si="13"/>
        <v>57705.999999999985</v>
      </c>
      <c r="AJ42" s="48">
        <f t="shared" si="8"/>
        <v>10</v>
      </c>
      <c r="AK42" s="45"/>
      <c r="AL42" s="45"/>
      <c r="AM42" s="49">
        <v>-0.05</v>
      </c>
      <c r="AN42" s="48">
        <v>-900</v>
      </c>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row>
    <row r="43" spans="16:69" ht="12.75">
      <c r="P43" s="24">
        <f t="shared" si="0"/>
        <v>40142</v>
      </c>
      <c r="Q43" s="47"/>
      <c r="R43" s="47">
        <f t="shared" si="9"/>
        <v>40142</v>
      </c>
      <c r="S43" s="48">
        <f t="shared" si="1"/>
        <v>569468.7499999999</v>
      </c>
      <c r="T43" s="48">
        <f t="shared" si="4"/>
        <v>569468.7499999999</v>
      </c>
      <c r="U43" s="48">
        <f t="shared" si="14"/>
        <v>2237.708333333333</v>
      </c>
      <c r="V43" s="48">
        <f t="shared" si="12"/>
        <v>49614.79166666668</v>
      </c>
      <c r="W43" s="48">
        <f t="shared" si="3"/>
        <v>4.166666666666667</v>
      </c>
      <c r="X43" s="45"/>
      <c r="Y43" s="45"/>
      <c r="Z43" s="49">
        <v>-0.06</v>
      </c>
      <c r="AA43" s="48">
        <v>-900</v>
      </c>
      <c r="AB43" s="45"/>
      <c r="AC43" s="45"/>
      <c r="AD43" s="47">
        <f t="shared" si="5"/>
        <v>40142</v>
      </c>
      <c r="AE43" s="47">
        <f t="shared" si="10"/>
        <v>40142</v>
      </c>
      <c r="AF43" s="48">
        <f t="shared" si="6"/>
        <v>601925.9999999998</v>
      </c>
      <c r="AG43" s="48">
        <f t="shared" si="11"/>
        <v>601925.9999999998</v>
      </c>
      <c r="AH43" s="48">
        <f t="shared" si="15"/>
        <v>2770.6</v>
      </c>
      <c r="AI43" s="48">
        <f t="shared" si="13"/>
        <v>60476.599999999984</v>
      </c>
      <c r="AJ43" s="48">
        <f t="shared" si="8"/>
        <v>10</v>
      </c>
      <c r="AK43" s="45"/>
      <c r="AL43" s="45"/>
      <c r="AM43" s="49">
        <v>-0.06</v>
      </c>
      <c r="AN43" s="48">
        <v>-800</v>
      </c>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row>
    <row r="44" spans="16:69" ht="12.75">
      <c r="P44" s="24">
        <f t="shared" si="0"/>
        <v>40172</v>
      </c>
      <c r="Q44" s="47"/>
      <c r="R44" s="47">
        <f t="shared" si="9"/>
        <v>40172</v>
      </c>
      <c r="S44" s="48">
        <f t="shared" si="1"/>
        <v>572710.6249999999</v>
      </c>
      <c r="T44" s="48">
        <f t="shared" si="4"/>
        <v>572710.6249999999</v>
      </c>
      <c r="U44" s="48">
        <f t="shared" si="14"/>
        <v>2237.708333333333</v>
      </c>
      <c r="V44" s="48">
        <f t="shared" si="12"/>
        <v>51852.500000000015</v>
      </c>
      <c r="W44" s="48">
        <f t="shared" si="3"/>
        <v>4.166666666666667</v>
      </c>
      <c r="X44" s="45"/>
      <c r="Y44" s="45"/>
      <c r="Z44" s="49">
        <v>-0.07</v>
      </c>
      <c r="AA44" s="48">
        <v>-800</v>
      </c>
      <c r="AB44" s="45"/>
      <c r="AC44" s="45"/>
      <c r="AD44" s="47">
        <f t="shared" si="5"/>
        <v>40172</v>
      </c>
      <c r="AE44" s="47">
        <f t="shared" si="10"/>
        <v>40172</v>
      </c>
      <c r="AF44" s="48">
        <f t="shared" si="6"/>
        <v>606706.5999999997</v>
      </c>
      <c r="AG44" s="48">
        <f t="shared" si="11"/>
        <v>606706.5999999997</v>
      </c>
      <c r="AH44" s="48">
        <f t="shared" si="15"/>
        <v>2770.6</v>
      </c>
      <c r="AI44" s="48">
        <f t="shared" si="13"/>
        <v>63247.19999999998</v>
      </c>
      <c r="AJ44" s="48">
        <f t="shared" si="8"/>
        <v>10</v>
      </c>
      <c r="AK44" s="45"/>
      <c r="AL44" s="45"/>
      <c r="AM44" s="49">
        <v>-0.07</v>
      </c>
      <c r="AN44" s="48">
        <v>-700</v>
      </c>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row>
    <row r="45" spans="16:69" ht="12.75">
      <c r="P45" s="24">
        <f t="shared" si="0"/>
        <v>40203</v>
      </c>
      <c r="Q45" s="47"/>
      <c r="R45" s="47">
        <f t="shared" si="9"/>
        <v>40203</v>
      </c>
      <c r="S45" s="48">
        <f t="shared" si="1"/>
        <v>575952.4999999999</v>
      </c>
      <c r="T45" s="48">
        <f t="shared" si="4"/>
        <v>575952.4999999999</v>
      </c>
      <c r="U45" s="48">
        <f aca="true" t="shared" si="16" ref="U45:U56">($I$23/12)*$T$45</f>
        <v>2399.802083333333</v>
      </c>
      <c r="V45" s="48">
        <f aca="true" t="shared" si="17" ref="V45:V108">V44+U45</f>
        <v>54252.30208333335</v>
      </c>
      <c r="W45" s="48">
        <f t="shared" si="3"/>
        <v>4.166666666666667</v>
      </c>
      <c r="X45" s="45"/>
      <c r="Y45" s="45"/>
      <c r="Z45" s="49">
        <v>-0.08</v>
      </c>
      <c r="AA45" s="48">
        <v>-700</v>
      </c>
      <c r="AB45" s="45"/>
      <c r="AC45" s="45"/>
      <c r="AD45" s="47">
        <f t="shared" si="5"/>
        <v>40203</v>
      </c>
      <c r="AE45" s="47">
        <f t="shared" si="10"/>
        <v>40203</v>
      </c>
      <c r="AF45" s="48">
        <f t="shared" si="6"/>
        <v>611487.1999999997</v>
      </c>
      <c r="AG45" s="48">
        <f t="shared" si="11"/>
        <v>611487.1999999997</v>
      </c>
      <c r="AH45" s="48">
        <f>($K$23/12)*$AG$45</f>
        <v>3057.435999999999</v>
      </c>
      <c r="AI45" s="48">
        <f t="shared" si="13"/>
        <v>66304.63599999998</v>
      </c>
      <c r="AJ45" s="48">
        <f t="shared" si="8"/>
        <v>10</v>
      </c>
      <c r="AK45" s="45"/>
      <c r="AL45" s="45"/>
      <c r="AM45" s="49">
        <v>-0.08</v>
      </c>
      <c r="AN45" s="48">
        <v>-600</v>
      </c>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row>
    <row r="46" spans="16:69" ht="12.75">
      <c r="P46" s="24">
        <f t="shared" si="0"/>
        <v>40234</v>
      </c>
      <c r="Q46" s="47"/>
      <c r="R46" s="47">
        <f t="shared" si="9"/>
        <v>40234</v>
      </c>
      <c r="S46" s="48">
        <f t="shared" si="1"/>
        <v>579356.4687499999</v>
      </c>
      <c r="T46" s="48">
        <f t="shared" si="4"/>
        <v>579356.4687499999</v>
      </c>
      <c r="U46" s="48">
        <f t="shared" si="16"/>
        <v>2399.802083333333</v>
      </c>
      <c r="V46" s="48">
        <f t="shared" si="17"/>
        <v>56652.104166666686</v>
      </c>
      <c r="W46" s="48">
        <f t="shared" si="3"/>
        <v>4.166666666666667</v>
      </c>
      <c r="X46" s="45"/>
      <c r="Y46" s="45"/>
      <c r="Z46" s="49">
        <v>-0.09</v>
      </c>
      <c r="AA46" s="48">
        <v>-600</v>
      </c>
      <c r="AB46" s="45"/>
      <c r="AC46" s="45"/>
      <c r="AD46" s="47">
        <f t="shared" si="5"/>
        <v>40234</v>
      </c>
      <c r="AE46" s="47">
        <f t="shared" si="10"/>
        <v>40234</v>
      </c>
      <c r="AF46" s="48">
        <f t="shared" si="6"/>
        <v>616554.6359999997</v>
      </c>
      <c r="AG46" s="48">
        <f t="shared" si="11"/>
        <v>616554.6359999997</v>
      </c>
      <c r="AH46" s="48">
        <f aca="true" t="shared" si="18" ref="AH46:AH56">($K$23/12)*$AG$45</f>
        <v>3057.435999999999</v>
      </c>
      <c r="AI46" s="48">
        <f t="shared" si="13"/>
        <v>69362.07199999999</v>
      </c>
      <c r="AJ46" s="48">
        <f t="shared" si="8"/>
        <v>10</v>
      </c>
      <c r="AK46" s="45"/>
      <c r="AL46" s="45"/>
      <c r="AM46" s="49">
        <v>-0.09</v>
      </c>
      <c r="AN46" s="48">
        <v>-400</v>
      </c>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row>
    <row r="47" spans="16:69" ht="12.75">
      <c r="P47" s="24">
        <f t="shared" si="0"/>
        <v>40262</v>
      </c>
      <c r="Q47" s="47"/>
      <c r="R47" s="47">
        <f t="shared" si="9"/>
        <v>40262</v>
      </c>
      <c r="S47" s="48">
        <f t="shared" si="1"/>
        <v>582760.4374999999</v>
      </c>
      <c r="T47" s="48">
        <f t="shared" si="4"/>
        <v>582760.4374999999</v>
      </c>
      <c r="U47" s="48">
        <f t="shared" si="16"/>
        <v>2399.802083333333</v>
      </c>
      <c r="V47" s="48">
        <f t="shared" si="17"/>
        <v>59051.90625000002</v>
      </c>
      <c r="W47" s="48">
        <f t="shared" si="3"/>
        <v>4.166666666666667</v>
      </c>
      <c r="X47" s="45"/>
      <c r="Y47" s="45"/>
      <c r="Z47" s="49">
        <v>-0.1</v>
      </c>
      <c r="AA47" s="48">
        <v>-400</v>
      </c>
      <c r="AB47" s="45"/>
      <c r="AC47" s="45"/>
      <c r="AD47" s="47">
        <f t="shared" si="5"/>
        <v>40262</v>
      </c>
      <c r="AE47" s="47">
        <f t="shared" si="10"/>
        <v>40262</v>
      </c>
      <c r="AF47" s="48">
        <f t="shared" si="6"/>
        <v>621622.0719999997</v>
      </c>
      <c r="AG47" s="48">
        <f t="shared" si="11"/>
        <v>621622.0719999997</v>
      </c>
      <c r="AH47" s="48">
        <f t="shared" si="18"/>
        <v>3057.435999999999</v>
      </c>
      <c r="AI47" s="48">
        <f t="shared" si="13"/>
        <v>72419.50799999999</v>
      </c>
      <c r="AJ47" s="48">
        <f t="shared" si="8"/>
        <v>10</v>
      </c>
      <c r="AK47" s="45"/>
      <c r="AL47" s="45"/>
      <c r="AM47" s="49">
        <v>-0.1</v>
      </c>
      <c r="AN47" s="48">
        <v>-300</v>
      </c>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row>
    <row r="48" spans="16:69" ht="12.75">
      <c r="P48" s="24">
        <f t="shared" si="0"/>
        <v>40293</v>
      </c>
      <c r="Q48" s="47"/>
      <c r="R48" s="47">
        <f t="shared" si="9"/>
        <v>40293</v>
      </c>
      <c r="S48" s="48">
        <f t="shared" si="1"/>
        <v>586164.4062499999</v>
      </c>
      <c r="T48" s="48">
        <f t="shared" si="4"/>
        <v>586164.4062499999</v>
      </c>
      <c r="U48" s="48">
        <f t="shared" si="16"/>
        <v>2399.802083333333</v>
      </c>
      <c r="V48" s="48">
        <f t="shared" si="17"/>
        <v>61451.70833333336</v>
      </c>
      <c r="W48" s="48">
        <f t="shared" si="3"/>
        <v>4.166666666666667</v>
      </c>
      <c r="X48" s="45"/>
      <c r="Y48" s="45"/>
      <c r="Z48" s="45"/>
      <c r="AA48" s="48">
        <v>-300</v>
      </c>
      <c r="AB48" s="45"/>
      <c r="AC48" s="45"/>
      <c r="AD48" s="47">
        <f t="shared" si="5"/>
        <v>40293</v>
      </c>
      <c r="AE48" s="47">
        <f t="shared" si="10"/>
        <v>40293</v>
      </c>
      <c r="AF48" s="48">
        <f t="shared" si="6"/>
        <v>626689.5079999997</v>
      </c>
      <c r="AG48" s="48">
        <f t="shared" si="11"/>
        <v>626689.5079999997</v>
      </c>
      <c r="AH48" s="48">
        <f t="shared" si="18"/>
        <v>3057.435999999999</v>
      </c>
      <c r="AI48" s="48">
        <f t="shared" si="13"/>
        <v>75476.94399999999</v>
      </c>
      <c r="AJ48" s="48">
        <f t="shared" si="8"/>
        <v>10</v>
      </c>
      <c r="AK48" s="45"/>
      <c r="AL48" s="45"/>
      <c r="AM48" s="45"/>
      <c r="AN48" s="48">
        <v>-200</v>
      </c>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row>
    <row r="49" spans="16:69" ht="12.75">
      <c r="P49" s="24">
        <f t="shared" si="0"/>
        <v>40323</v>
      </c>
      <c r="Q49" s="47"/>
      <c r="R49" s="47">
        <f t="shared" si="9"/>
        <v>40323</v>
      </c>
      <c r="S49" s="48">
        <f t="shared" si="1"/>
        <v>589568.3749999999</v>
      </c>
      <c r="T49" s="48">
        <f t="shared" si="4"/>
        <v>589568.3749999999</v>
      </c>
      <c r="U49" s="48">
        <f t="shared" si="16"/>
        <v>2399.802083333333</v>
      </c>
      <c r="V49" s="48">
        <f t="shared" si="17"/>
        <v>63851.51041666669</v>
      </c>
      <c r="W49" s="48">
        <f t="shared" si="3"/>
        <v>4.166666666666667</v>
      </c>
      <c r="X49" s="45"/>
      <c r="Y49" s="45"/>
      <c r="Z49" s="45"/>
      <c r="AA49" s="48">
        <v>-200</v>
      </c>
      <c r="AB49" s="45"/>
      <c r="AC49" s="45"/>
      <c r="AD49" s="47">
        <f t="shared" si="5"/>
        <v>40323</v>
      </c>
      <c r="AE49" s="47">
        <f t="shared" si="10"/>
        <v>40323</v>
      </c>
      <c r="AF49" s="48">
        <f t="shared" si="6"/>
        <v>631756.9439999997</v>
      </c>
      <c r="AG49" s="48">
        <f t="shared" si="11"/>
        <v>631756.9439999997</v>
      </c>
      <c r="AH49" s="48">
        <f t="shared" si="18"/>
        <v>3057.435999999999</v>
      </c>
      <c r="AI49" s="48">
        <f t="shared" si="13"/>
        <v>78534.37999999999</v>
      </c>
      <c r="AJ49" s="48">
        <f t="shared" si="8"/>
        <v>10</v>
      </c>
      <c r="AK49" s="45"/>
      <c r="AL49" s="45"/>
      <c r="AM49" s="45"/>
      <c r="AN49" s="48">
        <v>-100</v>
      </c>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row>
    <row r="50" spans="16:69" ht="12.75">
      <c r="P50" s="24">
        <f t="shared" si="0"/>
        <v>40354</v>
      </c>
      <c r="Q50" s="47"/>
      <c r="R50" s="47">
        <f t="shared" si="9"/>
        <v>40354</v>
      </c>
      <c r="S50" s="48">
        <f t="shared" si="1"/>
        <v>592972.3437499999</v>
      </c>
      <c r="T50" s="48">
        <f t="shared" si="4"/>
        <v>592972.3437499999</v>
      </c>
      <c r="U50" s="48">
        <f t="shared" si="16"/>
        <v>2399.802083333333</v>
      </c>
      <c r="V50" s="48">
        <f t="shared" si="17"/>
        <v>66251.31250000003</v>
      </c>
      <c r="W50" s="48">
        <f t="shared" si="3"/>
        <v>4.166666666666667</v>
      </c>
      <c r="X50" s="45"/>
      <c r="Y50" s="45"/>
      <c r="Z50" s="45"/>
      <c r="AA50" s="48">
        <v>-100</v>
      </c>
      <c r="AB50" s="45"/>
      <c r="AC50" s="45"/>
      <c r="AD50" s="47">
        <f t="shared" si="5"/>
        <v>40354</v>
      </c>
      <c r="AE50" s="47">
        <f t="shared" si="10"/>
        <v>40354</v>
      </c>
      <c r="AF50" s="48">
        <f t="shared" si="6"/>
        <v>636824.3799999997</v>
      </c>
      <c r="AG50" s="48">
        <f t="shared" si="11"/>
        <v>636824.3799999997</v>
      </c>
      <c r="AH50" s="48">
        <f t="shared" si="18"/>
        <v>3057.435999999999</v>
      </c>
      <c r="AI50" s="48">
        <f t="shared" si="13"/>
        <v>81591.81599999999</v>
      </c>
      <c r="AJ50" s="48">
        <f t="shared" si="8"/>
        <v>10</v>
      </c>
      <c r="AK50" s="45"/>
      <c r="AL50" s="45"/>
      <c r="AM50" s="45"/>
      <c r="AN50" s="48">
        <v>-50</v>
      </c>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row>
    <row r="51" spans="16:69" ht="12.75">
      <c r="P51" s="24">
        <f t="shared" si="0"/>
        <v>40384</v>
      </c>
      <c r="Q51" s="47"/>
      <c r="R51" s="47">
        <f t="shared" si="9"/>
        <v>40384</v>
      </c>
      <c r="S51" s="48">
        <f t="shared" si="1"/>
        <v>596376.3124999999</v>
      </c>
      <c r="T51" s="48">
        <f t="shared" si="4"/>
        <v>596376.3124999999</v>
      </c>
      <c r="U51" s="48">
        <f t="shared" si="16"/>
        <v>2399.802083333333</v>
      </c>
      <c r="V51" s="48">
        <f t="shared" si="17"/>
        <v>68651.11458333336</v>
      </c>
      <c r="W51" s="48">
        <f t="shared" si="3"/>
        <v>4.166666666666667</v>
      </c>
      <c r="X51" s="45"/>
      <c r="Y51" s="45"/>
      <c r="Z51" s="45"/>
      <c r="AA51" s="48">
        <v>-50</v>
      </c>
      <c r="AB51" s="45"/>
      <c r="AC51" s="45"/>
      <c r="AD51" s="47">
        <f t="shared" si="5"/>
        <v>40384</v>
      </c>
      <c r="AE51" s="47">
        <f t="shared" si="10"/>
        <v>40384</v>
      </c>
      <c r="AF51" s="48">
        <f t="shared" si="6"/>
        <v>641891.8159999996</v>
      </c>
      <c r="AG51" s="48">
        <f t="shared" si="11"/>
        <v>641891.8159999996</v>
      </c>
      <c r="AH51" s="48">
        <f t="shared" si="18"/>
        <v>3057.435999999999</v>
      </c>
      <c r="AI51" s="48">
        <f t="shared" si="13"/>
        <v>84649.252</v>
      </c>
      <c r="AJ51" s="48">
        <f t="shared" si="8"/>
        <v>10</v>
      </c>
      <c r="AK51" s="45"/>
      <c r="AL51" s="45"/>
      <c r="AM51" s="45"/>
      <c r="AN51" s="48">
        <v>0</v>
      </c>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row>
    <row r="52" spans="16:69" ht="12.75">
      <c r="P52" s="24">
        <f t="shared" si="0"/>
        <v>40415</v>
      </c>
      <c r="Q52" s="47"/>
      <c r="R52" s="47">
        <f t="shared" si="9"/>
        <v>40415</v>
      </c>
      <c r="S52" s="48">
        <f t="shared" si="1"/>
        <v>599780.2812499999</v>
      </c>
      <c r="T52" s="48">
        <f t="shared" si="4"/>
        <v>599780.2812499999</v>
      </c>
      <c r="U52" s="48">
        <f t="shared" si="16"/>
        <v>2399.802083333333</v>
      </c>
      <c r="V52" s="48">
        <f t="shared" si="17"/>
        <v>71050.91666666669</v>
      </c>
      <c r="W52" s="48">
        <f t="shared" si="3"/>
        <v>4.166666666666667</v>
      </c>
      <c r="X52" s="45"/>
      <c r="Y52" s="45"/>
      <c r="Z52" s="45"/>
      <c r="AA52" s="48">
        <v>0</v>
      </c>
      <c r="AB52" s="45"/>
      <c r="AC52" s="45"/>
      <c r="AD52" s="47">
        <f t="shared" si="5"/>
        <v>40415</v>
      </c>
      <c r="AE52" s="47">
        <f t="shared" si="10"/>
        <v>40415</v>
      </c>
      <c r="AF52" s="48">
        <f t="shared" si="6"/>
        <v>646959.2519999996</v>
      </c>
      <c r="AG52" s="48">
        <f t="shared" si="11"/>
        <v>646959.2519999996</v>
      </c>
      <c r="AH52" s="48">
        <f t="shared" si="18"/>
        <v>3057.435999999999</v>
      </c>
      <c r="AI52" s="48">
        <f t="shared" si="13"/>
        <v>87706.688</v>
      </c>
      <c r="AJ52" s="48">
        <f t="shared" si="8"/>
        <v>10</v>
      </c>
      <c r="AK52" s="45"/>
      <c r="AL52" s="45"/>
      <c r="AM52" s="45"/>
      <c r="AN52" s="48">
        <v>50</v>
      </c>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row>
    <row r="53" spans="16:69" ht="12.75">
      <c r="P53" s="24">
        <f t="shared" si="0"/>
        <v>40446</v>
      </c>
      <c r="Q53" s="47"/>
      <c r="R53" s="47">
        <f t="shared" si="9"/>
        <v>40446</v>
      </c>
      <c r="S53" s="48">
        <f t="shared" si="1"/>
        <v>603184.2499999999</v>
      </c>
      <c r="T53" s="48">
        <f t="shared" si="4"/>
        <v>603184.2499999999</v>
      </c>
      <c r="U53" s="48">
        <f t="shared" si="16"/>
        <v>2399.802083333333</v>
      </c>
      <c r="V53" s="48">
        <f t="shared" si="17"/>
        <v>73450.71875000001</v>
      </c>
      <c r="W53" s="48">
        <f t="shared" si="3"/>
        <v>4.166666666666667</v>
      </c>
      <c r="X53" s="45"/>
      <c r="Y53" s="45"/>
      <c r="Z53" s="45"/>
      <c r="AA53" s="48">
        <v>50</v>
      </c>
      <c r="AB53" s="45"/>
      <c r="AC53" s="45"/>
      <c r="AD53" s="47">
        <f t="shared" si="5"/>
        <v>40446</v>
      </c>
      <c r="AE53" s="47">
        <f t="shared" si="10"/>
        <v>40446</v>
      </c>
      <c r="AF53" s="48">
        <f t="shared" si="6"/>
        <v>652026.6879999996</v>
      </c>
      <c r="AG53" s="48">
        <f t="shared" si="11"/>
        <v>652026.6879999996</v>
      </c>
      <c r="AH53" s="48">
        <f t="shared" si="18"/>
        <v>3057.435999999999</v>
      </c>
      <c r="AI53" s="48">
        <f t="shared" si="13"/>
        <v>90764.124</v>
      </c>
      <c r="AJ53" s="48">
        <f t="shared" si="8"/>
        <v>10</v>
      </c>
      <c r="AK53" s="45"/>
      <c r="AL53" s="45"/>
      <c r="AM53" s="45"/>
      <c r="AN53" s="48">
        <v>100</v>
      </c>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row>
    <row r="54" spans="16:69" ht="12.75">
      <c r="P54" s="24">
        <f t="shared" si="0"/>
        <v>40476</v>
      </c>
      <c r="Q54" s="47"/>
      <c r="R54" s="47">
        <f t="shared" si="9"/>
        <v>40476</v>
      </c>
      <c r="S54" s="48">
        <f t="shared" si="1"/>
        <v>606588.2187499999</v>
      </c>
      <c r="T54" s="48">
        <f t="shared" si="4"/>
        <v>606588.2187499999</v>
      </c>
      <c r="U54" s="48">
        <f t="shared" si="16"/>
        <v>2399.802083333333</v>
      </c>
      <c r="V54" s="48">
        <f t="shared" si="17"/>
        <v>75850.52083333334</v>
      </c>
      <c r="W54" s="48">
        <f t="shared" si="3"/>
        <v>4.166666666666667</v>
      </c>
      <c r="X54" s="45"/>
      <c r="Y54" s="45"/>
      <c r="Z54" s="45"/>
      <c r="AA54" s="48">
        <v>100</v>
      </c>
      <c r="AB54" s="45"/>
      <c r="AC54" s="45"/>
      <c r="AD54" s="47">
        <f t="shared" si="5"/>
        <v>40476</v>
      </c>
      <c r="AE54" s="47">
        <f t="shared" si="10"/>
        <v>40476</v>
      </c>
      <c r="AF54" s="48">
        <f t="shared" si="6"/>
        <v>657094.1239999996</v>
      </c>
      <c r="AG54" s="48">
        <f t="shared" si="11"/>
        <v>657094.1239999996</v>
      </c>
      <c r="AH54" s="48">
        <f t="shared" si="18"/>
        <v>3057.435999999999</v>
      </c>
      <c r="AI54" s="48">
        <f t="shared" si="13"/>
        <v>93821.56</v>
      </c>
      <c r="AJ54" s="48">
        <f t="shared" si="8"/>
        <v>10</v>
      </c>
      <c r="AK54" s="45"/>
      <c r="AL54" s="45"/>
      <c r="AM54" s="45"/>
      <c r="AN54" s="48">
        <v>200</v>
      </c>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row>
    <row r="55" spans="16:69" ht="12.75">
      <c r="P55" s="24">
        <f t="shared" si="0"/>
        <v>40507</v>
      </c>
      <c r="Q55" s="47"/>
      <c r="R55" s="47">
        <f t="shared" si="9"/>
        <v>40507</v>
      </c>
      <c r="S55" s="48">
        <f t="shared" si="1"/>
        <v>609992.1874999999</v>
      </c>
      <c r="T55" s="48">
        <f t="shared" si="4"/>
        <v>609992.1874999999</v>
      </c>
      <c r="U55" s="48">
        <f t="shared" si="16"/>
        <v>2399.802083333333</v>
      </c>
      <c r="V55" s="48">
        <f t="shared" si="17"/>
        <v>78250.32291666667</v>
      </c>
      <c r="W55" s="48">
        <f t="shared" si="3"/>
        <v>4.166666666666667</v>
      </c>
      <c r="X55" s="45"/>
      <c r="Y55" s="45"/>
      <c r="Z55" s="45"/>
      <c r="AA55" s="48">
        <v>200</v>
      </c>
      <c r="AB55" s="45"/>
      <c r="AC55" s="45"/>
      <c r="AD55" s="47">
        <f t="shared" si="5"/>
        <v>40507</v>
      </c>
      <c r="AE55" s="47">
        <f t="shared" si="10"/>
        <v>40507</v>
      </c>
      <c r="AF55" s="48">
        <f t="shared" si="6"/>
        <v>662161.5599999996</v>
      </c>
      <c r="AG55" s="48">
        <f t="shared" si="11"/>
        <v>662161.5599999996</v>
      </c>
      <c r="AH55" s="48">
        <f t="shared" si="18"/>
        <v>3057.435999999999</v>
      </c>
      <c r="AI55" s="48">
        <f t="shared" si="13"/>
        <v>96878.996</v>
      </c>
      <c r="AJ55" s="48">
        <f t="shared" si="8"/>
        <v>10</v>
      </c>
      <c r="AK55" s="45"/>
      <c r="AL55" s="45"/>
      <c r="AM55" s="45"/>
      <c r="AN55" s="48">
        <v>300</v>
      </c>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row>
    <row r="56" spans="16:69" ht="12.75">
      <c r="P56" s="24">
        <f t="shared" si="0"/>
        <v>40537</v>
      </c>
      <c r="Q56" s="47"/>
      <c r="R56" s="47">
        <f t="shared" si="9"/>
        <v>40537</v>
      </c>
      <c r="S56" s="48">
        <f t="shared" si="1"/>
        <v>613396.1562499999</v>
      </c>
      <c r="T56" s="48">
        <f t="shared" si="4"/>
        <v>613396.1562499999</v>
      </c>
      <c r="U56" s="48">
        <f t="shared" si="16"/>
        <v>2399.802083333333</v>
      </c>
      <c r="V56" s="48">
        <f t="shared" si="17"/>
        <v>80650.125</v>
      </c>
      <c r="W56" s="48">
        <f t="shared" si="3"/>
        <v>4.166666666666667</v>
      </c>
      <c r="X56" s="45"/>
      <c r="Y56" s="45"/>
      <c r="Z56" s="45"/>
      <c r="AA56" s="48">
        <v>300</v>
      </c>
      <c r="AB56" s="45"/>
      <c r="AC56" s="45"/>
      <c r="AD56" s="47">
        <f t="shared" si="5"/>
        <v>40537</v>
      </c>
      <c r="AE56" s="47">
        <f t="shared" si="10"/>
        <v>40537</v>
      </c>
      <c r="AF56" s="48">
        <f t="shared" si="6"/>
        <v>667228.9959999996</v>
      </c>
      <c r="AG56" s="48">
        <f t="shared" si="11"/>
        <v>667228.9959999996</v>
      </c>
      <c r="AH56" s="48">
        <f t="shared" si="18"/>
        <v>3057.435999999999</v>
      </c>
      <c r="AI56" s="48">
        <f t="shared" si="13"/>
        <v>99936.432</v>
      </c>
      <c r="AJ56" s="48">
        <f t="shared" si="8"/>
        <v>10</v>
      </c>
      <c r="AK56" s="45"/>
      <c r="AL56" s="45"/>
      <c r="AM56" s="45"/>
      <c r="AN56" s="48">
        <v>400</v>
      </c>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row>
    <row r="57" spans="16:69" ht="12.75">
      <c r="P57" s="24">
        <f t="shared" si="0"/>
        <v>40568</v>
      </c>
      <c r="Q57" s="47"/>
      <c r="R57" s="47">
        <f t="shared" si="9"/>
        <v>40568</v>
      </c>
      <c r="S57" s="48">
        <f t="shared" si="1"/>
        <v>616800.1249999999</v>
      </c>
      <c r="T57" s="48">
        <f t="shared" si="4"/>
        <v>616800.1249999999</v>
      </c>
      <c r="U57" s="48">
        <f aca="true" t="shared" si="19" ref="U57:U68">($I$23/12)*$T$57</f>
        <v>2570.0005208333328</v>
      </c>
      <c r="V57" s="48">
        <f t="shared" si="17"/>
        <v>83220.12552083333</v>
      </c>
      <c r="W57" s="48">
        <f t="shared" si="3"/>
        <v>4.166666666666667</v>
      </c>
      <c r="X57" s="45"/>
      <c r="Y57" s="45"/>
      <c r="Z57" s="45"/>
      <c r="AA57" s="48">
        <v>400</v>
      </c>
      <c r="AB57" s="45"/>
      <c r="AC57" s="45"/>
      <c r="AD57" s="47">
        <f t="shared" si="5"/>
        <v>40568</v>
      </c>
      <c r="AE57" s="47">
        <f t="shared" si="10"/>
        <v>40568</v>
      </c>
      <c r="AF57" s="48">
        <f t="shared" si="6"/>
        <v>672296.4319999996</v>
      </c>
      <c r="AG57" s="48">
        <f t="shared" si="11"/>
        <v>672296.4319999996</v>
      </c>
      <c r="AH57" s="48">
        <f>($K$23/12)*$AG$57</f>
        <v>3361.4821599999977</v>
      </c>
      <c r="AI57" s="48">
        <f t="shared" si="13"/>
        <v>103297.91416</v>
      </c>
      <c r="AJ57" s="48">
        <f t="shared" si="8"/>
        <v>10</v>
      </c>
      <c r="AK57" s="45"/>
      <c r="AL57" s="45"/>
      <c r="AM57" s="45"/>
      <c r="AN57" s="48">
        <v>500</v>
      </c>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row>
    <row r="58" spans="16:69" ht="12.75">
      <c r="P58" s="24">
        <f t="shared" si="0"/>
        <v>40599</v>
      </c>
      <c r="Q58" s="47"/>
      <c r="R58" s="47">
        <f t="shared" si="9"/>
        <v>40599</v>
      </c>
      <c r="S58" s="48">
        <f t="shared" si="1"/>
        <v>620374.2921874998</v>
      </c>
      <c r="T58" s="48">
        <f t="shared" si="4"/>
        <v>620374.2921874998</v>
      </c>
      <c r="U58" s="48">
        <f t="shared" si="19"/>
        <v>2570.0005208333328</v>
      </c>
      <c r="V58" s="48">
        <f t="shared" si="17"/>
        <v>85790.12604166666</v>
      </c>
      <c r="W58" s="48">
        <f t="shared" si="3"/>
        <v>4.166666666666667</v>
      </c>
      <c r="X58" s="45"/>
      <c r="Y58" s="45"/>
      <c r="Z58" s="45"/>
      <c r="AA58" s="48">
        <v>500</v>
      </c>
      <c r="AB58" s="45"/>
      <c r="AC58" s="45"/>
      <c r="AD58" s="47">
        <f t="shared" si="5"/>
        <v>40599</v>
      </c>
      <c r="AE58" s="47">
        <f t="shared" si="10"/>
        <v>40599</v>
      </c>
      <c r="AF58" s="48">
        <f t="shared" si="6"/>
        <v>677667.9141599996</v>
      </c>
      <c r="AG58" s="48">
        <f t="shared" si="11"/>
        <v>677667.9141599996</v>
      </c>
      <c r="AH58" s="48">
        <f aca="true" t="shared" si="20" ref="AH58:AH68">($K$23/12)*$AG$57</f>
        <v>3361.4821599999977</v>
      </c>
      <c r="AI58" s="48">
        <f t="shared" si="13"/>
        <v>106659.39632</v>
      </c>
      <c r="AJ58" s="48">
        <f t="shared" si="8"/>
        <v>10</v>
      </c>
      <c r="AK58" s="45"/>
      <c r="AL58" s="45"/>
      <c r="AM58" s="45"/>
      <c r="AN58" s="48">
        <v>600</v>
      </c>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row>
    <row r="59" spans="16:69" ht="12.75">
      <c r="P59" s="24">
        <f t="shared" si="0"/>
        <v>40627</v>
      </c>
      <c r="Q59" s="47"/>
      <c r="R59" s="47">
        <f t="shared" si="9"/>
        <v>40627</v>
      </c>
      <c r="S59" s="48">
        <f t="shared" si="1"/>
        <v>623948.4593749997</v>
      </c>
      <c r="T59" s="48">
        <f t="shared" si="4"/>
        <v>623948.4593749997</v>
      </c>
      <c r="U59" s="48">
        <f t="shared" si="19"/>
        <v>2570.0005208333328</v>
      </c>
      <c r="V59" s="48">
        <f t="shared" si="17"/>
        <v>88360.1265625</v>
      </c>
      <c r="W59" s="48">
        <f t="shared" si="3"/>
        <v>4.166666666666667</v>
      </c>
      <c r="X59" s="45"/>
      <c r="Y59" s="45"/>
      <c r="Z59" s="45"/>
      <c r="AA59" s="48">
        <v>600</v>
      </c>
      <c r="AB59" s="45"/>
      <c r="AC59" s="45"/>
      <c r="AD59" s="47">
        <f t="shared" si="5"/>
        <v>40627</v>
      </c>
      <c r="AE59" s="47">
        <f t="shared" si="10"/>
        <v>40627</v>
      </c>
      <c r="AF59" s="48">
        <f t="shared" si="6"/>
        <v>683039.3963199996</v>
      </c>
      <c r="AG59" s="48">
        <f t="shared" si="11"/>
        <v>683039.3963199996</v>
      </c>
      <c r="AH59" s="48">
        <f t="shared" si="20"/>
        <v>3361.4821599999977</v>
      </c>
      <c r="AI59" s="48">
        <f t="shared" si="13"/>
        <v>110020.87848</v>
      </c>
      <c r="AJ59" s="48">
        <f t="shared" si="8"/>
        <v>10</v>
      </c>
      <c r="AK59" s="45"/>
      <c r="AL59" s="45"/>
      <c r="AM59" s="45"/>
      <c r="AN59" s="48">
        <v>700</v>
      </c>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row>
    <row r="60" spans="16:69" ht="12.75">
      <c r="P60" s="24">
        <f t="shared" si="0"/>
        <v>40658</v>
      </c>
      <c r="Q60" s="47"/>
      <c r="R60" s="47">
        <f t="shared" si="9"/>
        <v>40658</v>
      </c>
      <c r="S60" s="48">
        <f t="shared" si="1"/>
        <v>627522.6265624997</v>
      </c>
      <c r="T60" s="48">
        <f t="shared" si="4"/>
        <v>627522.6265624997</v>
      </c>
      <c r="U60" s="48">
        <f t="shared" si="19"/>
        <v>2570.0005208333328</v>
      </c>
      <c r="V60" s="48">
        <f t="shared" si="17"/>
        <v>90930.12708333333</v>
      </c>
      <c r="W60" s="48">
        <f t="shared" si="3"/>
        <v>4.166666666666667</v>
      </c>
      <c r="X60" s="45"/>
      <c r="Y60" s="45"/>
      <c r="Z60" s="45"/>
      <c r="AA60" s="48">
        <v>700</v>
      </c>
      <c r="AB60" s="45"/>
      <c r="AC60" s="45"/>
      <c r="AD60" s="47">
        <f t="shared" si="5"/>
        <v>40658</v>
      </c>
      <c r="AE60" s="47">
        <f t="shared" si="10"/>
        <v>40658</v>
      </c>
      <c r="AF60" s="48">
        <f t="shared" si="6"/>
        <v>688410.8784799996</v>
      </c>
      <c r="AG60" s="48">
        <f t="shared" si="11"/>
        <v>688410.8784799996</v>
      </c>
      <c r="AH60" s="48">
        <f t="shared" si="20"/>
        <v>3361.4821599999977</v>
      </c>
      <c r="AI60" s="48">
        <f t="shared" si="13"/>
        <v>113382.36064</v>
      </c>
      <c r="AJ60" s="48">
        <f t="shared" si="8"/>
        <v>10</v>
      </c>
      <c r="AK60" s="45"/>
      <c r="AL60" s="45"/>
      <c r="AM60" s="45"/>
      <c r="AN60" s="48">
        <v>800</v>
      </c>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row>
    <row r="61" spans="16:69" ht="12.75">
      <c r="P61" s="24">
        <f t="shared" si="0"/>
        <v>40688</v>
      </c>
      <c r="Q61" s="47"/>
      <c r="R61" s="47">
        <f t="shared" si="9"/>
        <v>40688</v>
      </c>
      <c r="S61" s="48">
        <f t="shared" si="1"/>
        <v>631096.7937499996</v>
      </c>
      <c r="T61" s="48">
        <f t="shared" si="4"/>
        <v>631096.7937499996</v>
      </c>
      <c r="U61" s="48">
        <f t="shared" si="19"/>
        <v>2570.0005208333328</v>
      </c>
      <c r="V61" s="48">
        <f t="shared" si="17"/>
        <v>93500.12760416666</v>
      </c>
      <c r="W61" s="48">
        <f t="shared" si="3"/>
        <v>4.166666666666667</v>
      </c>
      <c r="X61" s="45"/>
      <c r="Y61" s="45"/>
      <c r="Z61" s="45"/>
      <c r="AA61" s="48">
        <v>800</v>
      </c>
      <c r="AB61" s="45"/>
      <c r="AC61" s="45"/>
      <c r="AD61" s="47">
        <f t="shared" si="5"/>
        <v>40688</v>
      </c>
      <c r="AE61" s="47">
        <f t="shared" si="10"/>
        <v>40688</v>
      </c>
      <c r="AF61" s="48">
        <f t="shared" si="6"/>
        <v>693782.3606399996</v>
      </c>
      <c r="AG61" s="48">
        <f t="shared" si="11"/>
        <v>693782.3606399996</v>
      </c>
      <c r="AH61" s="48">
        <f t="shared" si="20"/>
        <v>3361.4821599999977</v>
      </c>
      <c r="AI61" s="48">
        <f t="shared" si="13"/>
        <v>116743.8428</v>
      </c>
      <c r="AJ61" s="48">
        <f t="shared" si="8"/>
        <v>10</v>
      </c>
      <c r="AK61" s="45"/>
      <c r="AL61" s="45"/>
      <c r="AM61" s="45"/>
      <c r="AN61" s="48">
        <v>900</v>
      </c>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row>
    <row r="62" spans="16:69" ht="12.75">
      <c r="P62" s="24">
        <f t="shared" si="0"/>
        <v>40719</v>
      </c>
      <c r="Q62" s="47"/>
      <c r="R62" s="47">
        <f t="shared" si="9"/>
        <v>40719</v>
      </c>
      <c r="S62" s="48">
        <f t="shared" si="1"/>
        <v>634670.9609374995</v>
      </c>
      <c r="T62" s="48">
        <f t="shared" si="4"/>
        <v>634670.9609374995</v>
      </c>
      <c r="U62" s="48">
        <f t="shared" si="19"/>
        <v>2570.0005208333328</v>
      </c>
      <c r="V62" s="48">
        <f t="shared" si="17"/>
        <v>96070.12812499999</v>
      </c>
      <c r="W62" s="48">
        <f t="shared" si="3"/>
        <v>4.166666666666667</v>
      </c>
      <c r="X62" s="45"/>
      <c r="Y62" s="45"/>
      <c r="Z62" s="45"/>
      <c r="AA62" s="48">
        <v>900</v>
      </c>
      <c r="AB62" s="45"/>
      <c r="AC62" s="45"/>
      <c r="AD62" s="47">
        <f t="shared" si="5"/>
        <v>40719</v>
      </c>
      <c r="AE62" s="47">
        <f t="shared" si="10"/>
        <v>40719</v>
      </c>
      <c r="AF62" s="48">
        <f t="shared" si="6"/>
        <v>699153.8427999996</v>
      </c>
      <c r="AG62" s="48">
        <f t="shared" si="11"/>
        <v>699153.8427999996</v>
      </c>
      <c r="AH62" s="48">
        <f t="shared" si="20"/>
        <v>3361.4821599999977</v>
      </c>
      <c r="AI62" s="48">
        <f t="shared" si="13"/>
        <v>120105.32496</v>
      </c>
      <c r="AJ62" s="48">
        <f t="shared" si="8"/>
        <v>10</v>
      </c>
      <c r="AK62" s="45"/>
      <c r="AL62" s="45"/>
      <c r="AM62" s="45"/>
      <c r="AN62" s="48">
        <v>1000</v>
      </c>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row>
    <row r="63" spans="16:69" ht="12.75">
      <c r="P63" s="24">
        <f t="shared" si="0"/>
        <v>40749</v>
      </c>
      <c r="Q63" s="47"/>
      <c r="R63" s="47">
        <f t="shared" si="9"/>
        <v>40749</v>
      </c>
      <c r="S63" s="48">
        <f t="shared" si="1"/>
        <v>638245.1281249995</v>
      </c>
      <c r="T63" s="48">
        <f t="shared" si="4"/>
        <v>638245.1281249995</v>
      </c>
      <c r="U63" s="48">
        <f t="shared" si="19"/>
        <v>2570.0005208333328</v>
      </c>
      <c r="V63" s="48">
        <f t="shared" si="17"/>
        <v>98640.12864583332</v>
      </c>
      <c r="W63" s="48">
        <f t="shared" si="3"/>
        <v>4.166666666666667</v>
      </c>
      <c r="X63" s="45"/>
      <c r="Y63" s="45"/>
      <c r="Z63" s="45"/>
      <c r="AA63" s="48">
        <v>1000</v>
      </c>
      <c r="AB63" s="45"/>
      <c r="AC63" s="45"/>
      <c r="AD63" s="47">
        <f t="shared" si="5"/>
        <v>40749</v>
      </c>
      <c r="AE63" s="47">
        <f t="shared" si="10"/>
        <v>40749</v>
      </c>
      <c r="AF63" s="48">
        <f t="shared" si="6"/>
        <v>704525.3249599996</v>
      </c>
      <c r="AG63" s="48">
        <f t="shared" si="11"/>
        <v>704525.3249599996</v>
      </c>
      <c r="AH63" s="48">
        <f t="shared" si="20"/>
        <v>3361.4821599999977</v>
      </c>
      <c r="AI63" s="48">
        <f t="shared" si="13"/>
        <v>123466.80712</v>
      </c>
      <c r="AJ63" s="48">
        <f t="shared" si="8"/>
        <v>10</v>
      </c>
      <c r="AK63" s="45"/>
      <c r="AL63" s="45"/>
      <c r="AM63" s="45"/>
      <c r="AN63" s="48">
        <v>1100</v>
      </c>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row>
    <row r="64" spans="16:69" ht="12.75">
      <c r="P64" s="24">
        <f t="shared" si="0"/>
        <v>40780</v>
      </c>
      <c r="Q64" s="47"/>
      <c r="R64" s="47">
        <f t="shared" si="9"/>
        <v>40780</v>
      </c>
      <c r="S64" s="48">
        <f t="shared" si="1"/>
        <v>641819.2953124994</v>
      </c>
      <c r="T64" s="48">
        <f t="shared" si="4"/>
        <v>641819.2953124994</v>
      </c>
      <c r="U64" s="48">
        <f t="shared" si="19"/>
        <v>2570.0005208333328</v>
      </c>
      <c r="V64" s="48">
        <f t="shared" si="17"/>
        <v>101210.12916666665</v>
      </c>
      <c r="W64" s="48">
        <f t="shared" si="3"/>
        <v>4.166666666666667</v>
      </c>
      <c r="X64" s="45"/>
      <c r="Y64" s="45"/>
      <c r="Z64" s="45"/>
      <c r="AA64" s="48">
        <v>1100</v>
      </c>
      <c r="AB64" s="45"/>
      <c r="AC64" s="45"/>
      <c r="AD64" s="47">
        <f t="shared" si="5"/>
        <v>40780</v>
      </c>
      <c r="AE64" s="47">
        <f t="shared" si="10"/>
        <v>40780</v>
      </c>
      <c r="AF64" s="48">
        <f t="shared" si="6"/>
        <v>709896.8071199997</v>
      </c>
      <c r="AG64" s="48">
        <f t="shared" si="11"/>
        <v>709896.8071199997</v>
      </c>
      <c r="AH64" s="48">
        <f t="shared" si="20"/>
        <v>3361.4821599999977</v>
      </c>
      <c r="AI64" s="48">
        <f t="shared" si="13"/>
        <v>126828.28928</v>
      </c>
      <c r="AJ64" s="48">
        <f t="shared" si="8"/>
        <v>10</v>
      </c>
      <c r="AK64" s="45"/>
      <c r="AL64" s="45"/>
      <c r="AM64" s="45"/>
      <c r="AN64" s="48">
        <v>1200</v>
      </c>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row>
    <row r="65" spans="1:69" ht="12.75">
      <c r="A65" s="34"/>
      <c r="B65" s="34"/>
      <c r="P65" s="24">
        <f t="shared" si="0"/>
        <v>40811</v>
      </c>
      <c r="Q65" s="47"/>
      <c r="R65" s="47">
        <f t="shared" si="9"/>
        <v>40811</v>
      </c>
      <c r="S65" s="48">
        <f t="shared" si="1"/>
        <v>645393.4624999993</v>
      </c>
      <c r="T65" s="48">
        <f t="shared" si="4"/>
        <v>645393.4624999993</v>
      </c>
      <c r="U65" s="48">
        <f t="shared" si="19"/>
        <v>2570.0005208333328</v>
      </c>
      <c r="V65" s="48">
        <f t="shared" si="17"/>
        <v>103780.12968749998</v>
      </c>
      <c r="W65" s="48">
        <f t="shared" si="3"/>
        <v>4.166666666666667</v>
      </c>
      <c r="X65" s="45"/>
      <c r="Y65" s="45"/>
      <c r="Z65" s="45"/>
      <c r="AA65" s="48">
        <v>1200</v>
      </c>
      <c r="AB65" s="45"/>
      <c r="AC65" s="45"/>
      <c r="AD65" s="47">
        <f t="shared" si="5"/>
        <v>40811</v>
      </c>
      <c r="AE65" s="47">
        <f t="shared" si="10"/>
        <v>40811</v>
      </c>
      <c r="AF65" s="48">
        <f t="shared" si="6"/>
        <v>715268.2892799997</v>
      </c>
      <c r="AG65" s="48">
        <f t="shared" si="11"/>
        <v>715268.2892799997</v>
      </c>
      <c r="AH65" s="48">
        <f t="shared" si="20"/>
        <v>3361.4821599999977</v>
      </c>
      <c r="AI65" s="48">
        <f t="shared" si="13"/>
        <v>130189.77144</v>
      </c>
      <c r="AJ65" s="48">
        <f t="shared" si="8"/>
        <v>10</v>
      </c>
      <c r="AK65" s="45"/>
      <c r="AL65" s="45"/>
      <c r="AM65" s="45"/>
      <c r="AN65" s="48">
        <v>1300</v>
      </c>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row>
    <row r="66" spans="16:69" ht="12.75">
      <c r="P66" s="24">
        <f t="shared" si="0"/>
        <v>40841</v>
      </c>
      <c r="Q66" s="47"/>
      <c r="R66" s="47">
        <f t="shared" si="9"/>
        <v>40841</v>
      </c>
      <c r="S66" s="48">
        <f t="shared" si="1"/>
        <v>648967.6296874993</v>
      </c>
      <c r="T66" s="48">
        <f t="shared" si="4"/>
        <v>648967.6296874993</v>
      </c>
      <c r="U66" s="48">
        <f t="shared" si="19"/>
        <v>2570.0005208333328</v>
      </c>
      <c r="V66" s="48">
        <f t="shared" si="17"/>
        <v>106350.13020833331</v>
      </c>
      <c r="W66" s="48">
        <f t="shared" si="3"/>
        <v>4.166666666666667</v>
      </c>
      <c r="X66" s="45"/>
      <c r="Y66" s="45"/>
      <c r="Z66" s="45"/>
      <c r="AA66" s="48">
        <v>1300</v>
      </c>
      <c r="AB66" s="45"/>
      <c r="AC66" s="45"/>
      <c r="AD66" s="47">
        <f t="shared" si="5"/>
        <v>40841</v>
      </c>
      <c r="AE66" s="47">
        <f t="shared" si="10"/>
        <v>40841</v>
      </c>
      <c r="AF66" s="48">
        <f t="shared" si="6"/>
        <v>720639.7714399997</v>
      </c>
      <c r="AG66" s="48">
        <f t="shared" si="11"/>
        <v>720639.7714399997</v>
      </c>
      <c r="AH66" s="48">
        <f t="shared" si="20"/>
        <v>3361.4821599999977</v>
      </c>
      <c r="AI66" s="48">
        <f t="shared" si="13"/>
        <v>133551.2536</v>
      </c>
      <c r="AJ66" s="48">
        <f t="shared" si="8"/>
        <v>10</v>
      </c>
      <c r="AK66" s="45"/>
      <c r="AL66" s="45"/>
      <c r="AM66" s="45"/>
      <c r="AN66" s="48">
        <v>1400</v>
      </c>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row>
    <row r="67" spans="16:69" ht="12.75">
      <c r="P67" s="24">
        <f t="shared" si="0"/>
        <v>40872</v>
      </c>
      <c r="Q67" s="47"/>
      <c r="R67" s="47">
        <f t="shared" si="9"/>
        <v>40872</v>
      </c>
      <c r="S67" s="48">
        <f t="shared" si="1"/>
        <v>652541.7968749992</v>
      </c>
      <c r="T67" s="48">
        <f t="shared" si="4"/>
        <v>652541.7968749992</v>
      </c>
      <c r="U67" s="48">
        <f t="shared" si="19"/>
        <v>2570.0005208333328</v>
      </c>
      <c r="V67" s="48">
        <f t="shared" si="17"/>
        <v>108920.13072916665</v>
      </c>
      <c r="W67" s="48">
        <f t="shared" si="3"/>
        <v>4.166666666666667</v>
      </c>
      <c r="X67" s="45"/>
      <c r="Y67" s="45"/>
      <c r="Z67" s="45"/>
      <c r="AA67" s="48">
        <v>1400</v>
      </c>
      <c r="AB67" s="45"/>
      <c r="AC67" s="45"/>
      <c r="AD67" s="47">
        <f t="shared" si="5"/>
        <v>40872</v>
      </c>
      <c r="AE67" s="47">
        <f t="shared" si="10"/>
        <v>40872</v>
      </c>
      <c r="AF67" s="48">
        <f t="shared" si="6"/>
        <v>726011.2535999997</v>
      </c>
      <c r="AG67" s="48">
        <f t="shared" si="11"/>
        <v>726011.2535999997</v>
      </c>
      <c r="AH67" s="48">
        <f t="shared" si="20"/>
        <v>3361.4821599999977</v>
      </c>
      <c r="AI67" s="48">
        <f t="shared" si="13"/>
        <v>136912.73575999998</v>
      </c>
      <c r="AJ67" s="48">
        <f t="shared" si="8"/>
        <v>10</v>
      </c>
      <c r="AK67" s="45"/>
      <c r="AL67" s="45"/>
      <c r="AM67" s="45"/>
      <c r="AN67" s="48">
        <v>1500</v>
      </c>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row>
    <row r="68" spans="16:69" ht="12.75">
      <c r="P68" s="24">
        <f t="shared" si="0"/>
        <v>40902</v>
      </c>
      <c r="Q68" s="47"/>
      <c r="R68" s="47">
        <f t="shared" si="9"/>
        <v>40902</v>
      </c>
      <c r="S68" s="48">
        <f t="shared" si="1"/>
        <v>656115.9640624991</v>
      </c>
      <c r="T68" s="48">
        <f t="shared" si="4"/>
        <v>656115.9640624991</v>
      </c>
      <c r="U68" s="48">
        <f t="shared" si="19"/>
        <v>2570.0005208333328</v>
      </c>
      <c r="V68" s="48">
        <f t="shared" si="17"/>
        <v>111490.13124999998</v>
      </c>
      <c r="W68" s="48">
        <f t="shared" si="3"/>
        <v>4.166666666666667</v>
      </c>
      <c r="X68" s="45"/>
      <c r="Y68" s="45"/>
      <c r="Z68" s="45"/>
      <c r="AA68" s="48">
        <v>1500</v>
      </c>
      <c r="AB68" s="45"/>
      <c r="AC68" s="45"/>
      <c r="AD68" s="47">
        <f t="shared" si="5"/>
        <v>40902</v>
      </c>
      <c r="AE68" s="47">
        <f t="shared" si="10"/>
        <v>40902</v>
      </c>
      <c r="AF68" s="48">
        <f t="shared" si="6"/>
        <v>731382.7357599997</v>
      </c>
      <c r="AG68" s="48">
        <f t="shared" si="11"/>
        <v>731382.7357599997</v>
      </c>
      <c r="AH68" s="48">
        <f t="shared" si="20"/>
        <v>3361.4821599999977</v>
      </c>
      <c r="AI68" s="48">
        <f t="shared" si="13"/>
        <v>140274.21791999997</v>
      </c>
      <c r="AJ68" s="48">
        <f t="shared" si="8"/>
        <v>10</v>
      </c>
      <c r="AK68" s="45"/>
      <c r="AL68" s="45"/>
      <c r="AM68" s="45"/>
      <c r="AN68" s="48">
        <v>1600</v>
      </c>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row>
    <row r="69" spans="16:69" ht="12.75">
      <c r="P69" s="24">
        <f t="shared" si="0"/>
        <v>40933</v>
      </c>
      <c r="Q69" s="47"/>
      <c r="R69" s="47">
        <f t="shared" si="9"/>
        <v>40933</v>
      </c>
      <c r="S69" s="48">
        <f t="shared" si="1"/>
        <v>659690.131249999</v>
      </c>
      <c r="T69" s="48">
        <f t="shared" si="4"/>
        <v>659690.131249999</v>
      </c>
      <c r="U69" s="48">
        <f aca="true" t="shared" si="21" ref="U69:U80">($I$23/12)*$T$69</f>
        <v>2748.7088802083294</v>
      </c>
      <c r="V69" s="48">
        <f t="shared" si="17"/>
        <v>114238.84013020831</v>
      </c>
      <c r="W69" s="48">
        <f t="shared" si="3"/>
        <v>4.166666666666667</v>
      </c>
      <c r="X69" s="45"/>
      <c r="Y69" s="45"/>
      <c r="Z69" s="45"/>
      <c r="AA69" s="48">
        <v>1600</v>
      </c>
      <c r="AB69" s="45"/>
      <c r="AC69" s="45"/>
      <c r="AD69" s="47">
        <f t="shared" si="5"/>
        <v>40933</v>
      </c>
      <c r="AE69" s="47">
        <f t="shared" si="10"/>
        <v>40933</v>
      </c>
      <c r="AF69" s="48">
        <f t="shared" si="6"/>
        <v>736754.2179199997</v>
      </c>
      <c r="AG69" s="48">
        <f t="shared" si="11"/>
        <v>736754.2179199997</v>
      </c>
      <c r="AH69" s="48">
        <f>($K$23/12)*$AG$69</f>
        <v>3683.771089599999</v>
      </c>
      <c r="AI69" s="48">
        <f t="shared" si="13"/>
        <v>143957.98900959996</v>
      </c>
      <c r="AJ69" s="48">
        <f t="shared" si="8"/>
        <v>10</v>
      </c>
      <c r="AK69" s="45"/>
      <c r="AL69" s="45"/>
      <c r="AM69" s="45"/>
      <c r="AN69" s="48">
        <v>1700</v>
      </c>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row>
    <row r="70" spans="16:69" ht="12.75">
      <c r="P70" s="24">
        <f t="shared" si="0"/>
        <v>40964</v>
      </c>
      <c r="Q70" s="47"/>
      <c r="R70" s="47">
        <f t="shared" si="9"/>
        <v>40964</v>
      </c>
      <c r="S70" s="48">
        <f t="shared" si="1"/>
        <v>663443.006796874</v>
      </c>
      <c r="T70" s="48">
        <f t="shared" si="4"/>
        <v>663443.006796874</v>
      </c>
      <c r="U70" s="48">
        <f t="shared" si="21"/>
        <v>2748.7088802083294</v>
      </c>
      <c r="V70" s="48">
        <f t="shared" si="17"/>
        <v>116987.54901041664</v>
      </c>
      <c r="W70" s="48">
        <f t="shared" si="3"/>
        <v>4.166666666666667</v>
      </c>
      <c r="X70" s="45"/>
      <c r="Y70" s="45"/>
      <c r="Z70" s="45"/>
      <c r="AA70" s="48">
        <v>1700</v>
      </c>
      <c r="AB70" s="45"/>
      <c r="AC70" s="45"/>
      <c r="AD70" s="47">
        <f t="shared" si="5"/>
        <v>40964</v>
      </c>
      <c r="AE70" s="47">
        <f t="shared" si="10"/>
        <v>40964</v>
      </c>
      <c r="AF70" s="48">
        <f t="shared" si="6"/>
        <v>742447.9890095998</v>
      </c>
      <c r="AG70" s="48">
        <f t="shared" si="11"/>
        <v>742447.9890095998</v>
      </c>
      <c r="AH70" s="48">
        <f aca="true" t="shared" si="22" ref="AH70:AH80">($K$23/12)*$AG$69</f>
        <v>3683.771089599999</v>
      </c>
      <c r="AI70" s="48">
        <f t="shared" si="13"/>
        <v>147641.76009919995</v>
      </c>
      <c r="AJ70" s="48">
        <f t="shared" si="8"/>
        <v>10</v>
      </c>
      <c r="AK70" s="45"/>
      <c r="AL70" s="45"/>
      <c r="AM70" s="45"/>
      <c r="AN70" s="48">
        <v>1800</v>
      </c>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row>
    <row r="71" spans="16:69" ht="12.75">
      <c r="P71" s="24">
        <f t="shared" si="0"/>
        <v>40993</v>
      </c>
      <c r="Q71" s="47"/>
      <c r="R71" s="47">
        <f t="shared" si="9"/>
        <v>40993</v>
      </c>
      <c r="S71" s="48">
        <f t="shared" si="1"/>
        <v>667195.8823437489</v>
      </c>
      <c r="T71" s="48">
        <f t="shared" si="4"/>
        <v>667195.8823437489</v>
      </c>
      <c r="U71" s="48">
        <f t="shared" si="21"/>
        <v>2748.7088802083294</v>
      </c>
      <c r="V71" s="48">
        <f t="shared" si="17"/>
        <v>119736.25789062497</v>
      </c>
      <c r="W71" s="48">
        <f t="shared" si="3"/>
        <v>4.166666666666667</v>
      </c>
      <c r="X71" s="45"/>
      <c r="Y71" s="45"/>
      <c r="Z71" s="45"/>
      <c r="AA71" s="48">
        <v>1800</v>
      </c>
      <c r="AB71" s="45"/>
      <c r="AC71" s="45"/>
      <c r="AD71" s="47">
        <f t="shared" si="5"/>
        <v>40993</v>
      </c>
      <c r="AE71" s="47">
        <f t="shared" si="10"/>
        <v>40993</v>
      </c>
      <c r="AF71" s="48">
        <f t="shared" si="6"/>
        <v>748141.7600991998</v>
      </c>
      <c r="AG71" s="48">
        <f t="shared" si="11"/>
        <v>748141.7600991998</v>
      </c>
      <c r="AH71" s="48">
        <f t="shared" si="22"/>
        <v>3683.771089599999</v>
      </c>
      <c r="AI71" s="48">
        <f t="shared" si="13"/>
        <v>151325.53118879994</v>
      </c>
      <c r="AJ71" s="48">
        <f t="shared" si="8"/>
        <v>10</v>
      </c>
      <c r="AK71" s="45"/>
      <c r="AL71" s="45"/>
      <c r="AM71" s="45"/>
      <c r="AN71" s="48">
        <v>1900</v>
      </c>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row>
    <row r="72" spans="16:69" ht="12.75">
      <c r="P72" s="24">
        <f t="shared" si="0"/>
        <v>41024</v>
      </c>
      <c r="Q72" s="47"/>
      <c r="R72" s="47">
        <f t="shared" si="9"/>
        <v>41024</v>
      </c>
      <c r="S72" s="48">
        <f t="shared" si="1"/>
        <v>670948.7578906239</v>
      </c>
      <c r="T72" s="48">
        <f t="shared" si="4"/>
        <v>670948.7578906239</v>
      </c>
      <c r="U72" s="48">
        <f t="shared" si="21"/>
        <v>2748.7088802083294</v>
      </c>
      <c r="V72" s="48">
        <f t="shared" si="17"/>
        <v>122484.9667708333</v>
      </c>
      <c r="W72" s="48">
        <f t="shared" si="3"/>
        <v>4.166666666666667</v>
      </c>
      <c r="X72" s="45"/>
      <c r="Y72" s="45"/>
      <c r="Z72" s="45"/>
      <c r="AA72" s="48">
        <v>1900</v>
      </c>
      <c r="AB72" s="45"/>
      <c r="AC72" s="45"/>
      <c r="AD72" s="47">
        <f t="shared" si="5"/>
        <v>41024</v>
      </c>
      <c r="AE72" s="47">
        <f t="shared" si="10"/>
        <v>41024</v>
      </c>
      <c r="AF72" s="48">
        <f t="shared" si="6"/>
        <v>753835.5311887999</v>
      </c>
      <c r="AG72" s="48">
        <f t="shared" si="11"/>
        <v>753835.5311887999</v>
      </c>
      <c r="AH72" s="48">
        <f t="shared" si="22"/>
        <v>3683.771089599999</v>
      </c>
      <c r="AI72" s="48">
        <f t="shared" si="13"/>
        <v>155009.30227839993</v>
      </c>
      <c r="AJ72" s="48">
        <f t="shared" si="8"/>
        <v>10</v>
      </c>
      <c r="AK72" s="45"/>
      <c r="AL72" s="45"/>
      <c r="AM72" s="45"/>
      <c r="AN72" s="48">
        <v>2000</v>
      </c>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row>
    <row r="73" spans="16:69" ht="12.75">
      <c r="P73" s="24">
        <f t="shared" si="0"/>
        <v>41054</v>
      </c>
      <c r="Q73" s="47"/>
      <c r="R73" s="47">
        <f t="shared" si="9"/>
        <v>41054</v>
      </c>
      <c r="S73" s="48">
        <f t="shared" si="1"/>
        <v>674701.6334374988</v>
      </c>
      <c r="T73" s="48">
        <f t="shared" si="4"/>
        <v>674701.6334374988</v>
      </c>
      <c r="U73" s="48">
        <f t="shared" si="21"/>
        <v>2748.7088802083294</v>
      </c>
      <c r="V73" s="48">
        <f t="shared" si="17"/>
        <v>125233.67565104163</v>
      </c>
      <c r="W73" s="48">
        <f t="shared" si="3"/>
        <v>4.166666666666667</v>
      </c>
      <c r="X73" s="45"/>
      <c r="Y73" s="45"/>
      <c r="Z73" s="45"/>
      <c r="AA73" s="48">
        <v>2000</v>
      </c>
      <c r="AB73" s="45"/>
      <c r="AC73" s="45"/>
      <c r="AD73" s="47">
        <f t="shared" si="5"/>
        <v>41054</v>
      </c>
      <c r="AE73" s="47">
        <f t="shared" si="10"/>
        <v>41054</v>
      </c>
      <c r="AF73" s="48">
        <f t="shared" si="6"/>
        <v>759529.3022783999</v>
      </c>
      <c r="AG73" s="48">
        <f t="shared" si="11"/>
        <v>759529.3022783999</v>
      </c>
      <c r="AH73" s="48">
        <f t="shared" si="22"/>
        <v>3683.771089599999</v>
      </c>
      <c r="AI73" s="48">
        <f t="shared" si="13"/>
        <v>158693.07336799992</v>
      </c>
      <c r="AJ73" s="48">
        <f t="shared" si="8"/>
        <v>10</v>
      </c>
      <c r="AK73" s="45"/>
      <c r="AL73" s="45"/>
      <c r="AM73" s="45"/>
      <c r="AN73" s="48">
        <v>2100</v>
      </c>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row>
    <row r="74" spans="16:69" ht="12.75">
      <c r="P74" s="24">
        <f t="shared" si="0"/>
        <v>41085</v>
      </c>
      <c r="Q74" s="47"/>
      <c r="R74" s="47">
        <f t="shared" si="9"/>
        <v>41085</v>
      </c>
      <c r="S74" s="48">
        <f t="shared" si="1"/>
        <v>678454.5089843738</v>
      </c>
      <c r="T74" s="48">
        <f t="shared" si="4"/>
        <v>678454.5089843738</v>
      </c>
      <c r="U74" s="48">
        <f t="shared" si="21"/>
        <v>2748.7088802083294</v>
      </c>
      <c r="V74" s="48">
        <f t="shared" si="17"/>
        <v>127982.38453124996</v>
      </c>
      <c r="W74" s="48">
        <f t="shared" si="3"/>
        <v>4.166666666666667</v>
      </c>
      <c r="X74" s="45"/>
      <c r="Y74" s="45"/>
      <c r="Z74" s="45"/>
      <c r="AA74" s="48">
        <v>2100</v>
      </c>
      <c r="AB74" s="45"/>
      <c r="AC74" s="45"/>
      <c r="AD74" s="47">
        <f t="shared" si="5"/>
        <v>41085</v>
      </c>
      <c r="AE74" s="47">
        <f t="shared" si="10"/>
        <v>41085</v>
      </c>
      <c r="AF74" s="48">
        <f t="shared" si="6"/>
        <v>765223.073368</v>
      </c>
      <c r="AG74" s="48">
        <f t="shared" si="11"/>
        <v>765223.073368</v>
      </c>
      <c r="AH74" s="48">
        <f t="shared" si="22"/>
        <v>3683.771089599999</v>
      </c>
      <c r="AI74" s="48">
        <f t="shared" si="13"/>
        <v>162376.84445759992</v>
      </c>
      <c r="AJ74" s="48">
        <f t="shared" si="8"/>
        <v>10</v>
      </c>
      <c r="AK74" s="45"/>
      <c r="AL74" s="45"/>
      <c r="AM74" s="45"/>
      <c r="AN74" s="48">
        <v>2200</v>
      </c>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row>
    <row r="75" spans="16:69" ht="12.75">
      <c r="P75" s="24">
        <f t="shared" si="0"/>
        <v>41115</v>
      </c>
      <c r="Q75" s="47"/>
      <c r="R75" s="47">
        <f t="shared" si="9"/>
        <v>41115</v>
      </c>
      <c r="S75" s="48">
        <f t="shared" si="1"/>
        <v>682207.3845312487</v>
      </c>
      <c r="T75" s="48">
        <f t="shared" si="4"/>
        <v>682207.3845312487</v>
      </c>
      <c r="U75" s="48">
        <f t="shared" si="21"/>
        <v>2748.7088802083294</v>
      </c>
      <c r="V75" s="48">
        <f t="shared" si="17"/>
        <v>130731.09341145829</v>
      </c>
      <c r="W75" s="48">
        <f t="shared" si="3"/>
        <v>4.166666666666667</v>
      </c>
      <c r="X75" s="45"/>
      <c r="Y75" s="45"/>
      <c r="Z75" s="45"/>
      <c r="AA75" s="48">
        <v>2200</v>
      </c>
      <c r="AB75" s="45"/>
      <c r="AC75" s="45"/>
      <c r="AD75" s="47">
        <f t="shared" si="5"/>
        <v>41115</v>
      </c>
      <c r="AE75" s="47">
        <f t="shared" si="10"/>
        <v>41115</v>
      </c>
      <c r="AF75" s="48">
        <f t="shared" si="6"/>
        <v>770916.8444576</v>
      </c>
      <c r="AG75" s="48">
        <f t="shared" si="11"/>
        <v>770916.8444576</v>
      </c>
      <c r="AH75" s="48">
        <f t="shared" si="22"/>
        <v>3683.771089599999</v>
      </c>
      <c r="AI75" s="48">
        <f t="shared" si="13"/>
        <v>166060.6155471999</v>
      </c>
      <c r="AJ75" s="48">
        <f t="shared" si="8"/>
        <v>10</v>
      </c>
      <c r="AK75" s="45"/>
      <c r="AL75" s="45"/>
      <c r="AM75" s="45"/>
      <c r="AN75" s="48">
        <v>2300</v>
      </c>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row>
    <row r="76" spans="16:69" ht="12.75">
      <c r="P76" s="24">
        <f t="shared" si="0"/>
        <v>41146</v>
      </c>
      <c r="Q76" s="47"/>
      <c r="R76" s="47">
        <f t="shared" si="9"/>
        <v>41146</v>
      </c>
      <c r="S76" s="48">
        <f t="shared" si="1"/>
        <v>685960.2600781237</v>
      </c>
      <c r="T76" s="48">
        <f t="shared" si="4"/>
        <v>685960.2600781237</v>
      </c>
      <c r="U76" s="48">
        <f t="shared" si="21"/>
        <v>2748.7088802083294</v>
      </c>
      <c r="V76" s="48">
        <f t="shared" si="17"/>
        <v>133479.80229166662</v>
      </c>
      <c r="W76" s="48">
        <f t="shared" si="3"/>
        <v>4.166666666666667</v>
      </c>
      <c r="X76" s="45"/>
      <c r="Y76" s="45"/>
      <c r="Z76" s="45"/>
      <c r="AA76" s="48">
        <v>2300</v>
      </c>
      <c r="AB76" s="45"/>
      <c r="AC76" s="45"/>
      <c r="AD76" s="47">
        <f t="shared" si="5"/>
        <v>41146</v>
      </c>
      <c r="AE76" s="47">
        <f t="shared" si="10"/>
        <v>41146</v>
      </c>
      <c r="AF76" s="48">
        <f t="shared" si="6"/>
        <v>776610.6155472001</v>
      </c>
      <c r="AG76" s="48">
        <f t="shared" si="11"/>
        <v>776610.6155472001</v>
      </c>
      <c r="AH76" s="48">
        <f t="shared" si="22"/>
        <v>3683.771089599999</v>
      </c>
      <c r="AI76" s="48">
        <f t="shared" si="13"/>
        <v>169744.3866367999</v>
      </c>
      <c r="AJ76" s="48">
        <f t="shared" si="8"/>
        <v>10</v>
      </c>
      <c r="AK76" s="45"/>
      <c r="AL76" s="45"/>
      <c r="AM76" s="45"/>
      <c r="AN76" s="48">
        <v>2400</v>
      </c>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row>
    <row r="77" spans="16:69" ht="12.75">
      <c r="P77" s="24">
        <f t="shared" si="0"/>
        <v>41177</v>
      </c>
      <c r="Q77" s="47"/>
      <c r="R77" s="47">
        <f t="shared" si="9"/>
        <v>41177</v>
      </c>
      <c r="S77" s="48">
        <f t="shared" si="1"/>
        <v>689713.1356249986</v>
      </c>
      <c r="T77" s="48">
        <f t="shared" si="4"/>
        <v>689713.1356249986</v>
      </c>
      <c r="U77" s="48">
        <f t="shared" si="21"/>
        <v>2748.7088802083294</v>
      </c>
      <c r="V77" s="48">
        <f t="shared" si="17"/>
        <v>136228.51117187494</v>
      </c>
      <c r="W77" s="48">
        <f t="shared" si="3"/>
        <v>4.166666666666667</v>
      </c>
      <c r="X77" s="45"/>
      <c r="Y77" s="45"/>
      <c r="Z77" s="45"/>
      <c r="AA77" s="48">
        <v>2400</v>
      </c>
      <c r="AB77" s="45"/>
      <c r="AC77" s="45"/>
      <c r="AD77" s="47">
        <f t="shared" si="5"/>
        <v>41177</v>
      </c>
      <c r="AE77" s="47">
        <f t="shared" si="10"/>
        <v>41177</v>
      </c>
      <c r="AF77" s="48">
        <f t="shared" si="6"/>
        <v>782304.3866368001</v>
      </c>
      <c r="AG77" s="48">
        <f t="shared" si="11"/>
        <v>782304.3866368001</v>
      </c>
      <c r="AH77" s="48">
        <f t="shared" si="22"/>
        <v>3683.771089599999</v>
      </c>
      <c r="AI77" s="48">
        <f t="shared" si="13"/>
        <v>173428.1577263999</v>
      </c>
      <c r="AJ77" s="48">
        <f t="shared" si="8"/>
        <v>10</v>
      </c>
      <c r="AK77" s="45"/>
      <c r="AL77" s="45"/>
      <c r="AM77" s="45"/>
      <c r="AN77" s="48">
        <v>2500</v>
      </c>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row>
    <row r="78" spans="16:69" ht="12.75">
      <c r="P78" s="24">
        <f t="shared" si="0"/>
        <v>41207</v>
      </c>
      <c r="Q78" s="47"/>
      <c r="R78" s="47">
        <f t="shared" si="9"/>
        <v>41207</v>
      </c>
      <c r="S78" s="48">
        <f t="shared" si="1"/>
        <v>693466.0111718735</v>
      </c>
      <c r="T78" s="48">
        <f t="shared" si="4"/>
        <v>693466.0111718735</v>
      </c>
      <c r="U78" s="48">
        <f t="shared" si="21"/>
        <v>2748.7088802083294</v>
      </c>
      <c r="V78" s="48">
        <f t="shared" si="17"/>
        <v>138977.22005208326</v>
      </c>
      <c r="W78" s="48">
        <f t="shared" si="3"/>
        <v>4.166666666666667</v>
      </c>
      <c r="X78" s="45"/>
      <c r="Y78" s="45"/>
      <c r="Z78" s="45"/>
      <c r="AA78" s="48">
        <v>2500</v>
      </c>
      <c r="AB78" s="45"/>
      <c r="AC78" s="45"/>
      <c r="AD78" s="47">
        <f t="shared" si="5"/>
        <v>41207</v>
      </c>
      <c r="AE78" s="47">
        <f t="shared" si="10"/>
        <v>41207</v>
      </c>
      <c r="AF78" s="48">
        <f t="shared" si="6"/>
        <v>787998.1577264002</v>
      </c>
      <c r="AG78" s="48">
        <f t="shared" si="11"/>
        <v>787998.1577264002</v>
      </c>
      <c r="AH78" s="48">
        <f t="shared" si="22"/>
        <v>3683.771089599999</v>
      </c>
      <c r="AI78" s="48">
        <f t="shared" si="13"/>
        <v>177111.92881599988</v>
      </c>
      <c r="AJ78" s="48">
        <f t="shared" si="8"/>
        <v>10</v>
      </c>
      <c r="AK78" s="45"/>
      <c r="AL78" s="45"/>
      <c r="AM78" s="45"/>
      <c r="AN78" s="48">
        <v>2600</v>
      </c>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row>
    <row r="79" spans="16:69" ht="12.75">
      <c r="P79" s="24">
        <f t="shared" si="0"/>
        <v>41238</v>
      </c>
      <c r="Q79" s="47"/>
      <c r="R79" s="47">
        <f t="shared" si="9"/>
        <v>41238</v>
      </c>
      <c r="S79" s="48">
        <f t="shared" si="1"/>
        <v>697218.8867187485</v>
      </c>
      <c r="T79" s="48">
        <f t="shared" si="4"/>
        <v>697218.8867187485</v>
      </c>
      <c r="U79" s="48">
        <f t="shared" si="21"/>
        <v>2748.7088802083294</v>
      </c>
      <c r="V79" s="48">
        <f t="shared" si="17"/>
        <v>141725.92893229157</v>
      </c>
      <c r="W79" s="48">
        <f t="shared" si="3"/>
        <v>4.166666666666667</v>
      </c>
      <c r="X79" s="45"/>
      <c r="Y79" s="45"/>
      <c r="Z79" s="45"/>
      <c r="AA79" s="48">
        <v>2600</v>
      </c>
      <c r="AB79" s="45"/>
      <c r="AC79" s="45"/>
      <c r="AD79" s="47">
        <f t="shared" si="5"/>
        <v>41238</v>
      </c>
      <c r="AE79" s="47">
        <f t="shared" si="10"/>
        <v>41238</v>
      </c>
      <c r="AF79" s="48">
        <f t="shared" si="6"/>
        <v>793691.9288160002</v>
      </c>
      <c r="AG79" s="48">
        <f t="shared" si="11"/>
        <v>793691.9288160002</v>
      </c>
      <c r="AH79" s="48">
        <f t="shared" si="22"/>
        <v>3683.771089599999</v>
      </c>
      <c r="AI79" s="48">
        <f t="shared" si="13"/>
        <v>180795.69990559987</v>
      </c>
      <c r="AJ79" s="48">
        <f t="shared" si="8"/>
        <v>10</v>
      </c>
      <c r="AK79" s="45"/>
      <c r="AL79" s="45"/>
      <c r="AM79" s="45"/>
      <c r="AN79" s="48">
        <v>2700</v>
      </c>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row>
    <row r="80" spans="16:69" ht="12.75">
      <c r="P80" s="24">
        <f t="shared" si="0"/>
        <v>41268</v>
      </c>
      <c r="Q80" s="47"/>
      <c r="R80" s="47">
        <f t="shared" si="9"/>
        <v>41268</v>
      </c>
      <c r="S80" s="48">
        <f t="shared" si="1"/>
        <v>700971.7622656234</v>
      </c>
      <c r="T80" s="48">
        <f t="shared" si="4"/>
        <v>700971.7622656234</v>
      </c>
      <c r="U80" s="48">
        <f t="shared" si="21"/>
        <v>2748.7088802083294</v>
      </c>
      <c r="V80" s="48">
        <f t="shared" si="17"/>
        <v>144474.6378124999</v>
      </c>
      <c r="W80" s="48">
        <f t="shared" si="3"/>
        <v>4.166666666666667</v>
      </c>
      <c r="X80" s="45"/>
      <c r="Y80" s="45"/>
      <c r="Z80" s="45"/>
      <c r="AA80" s="48">
        <v>2700</v>
      </c>
      <c r="AB80" s="45"/>
      <c r="AC80" s="45"/>
      <c r="AD80" s="47">
        <f t="shared" si="5"/>
        <v>41268</v>
      </c>
      <c r="AE80" s="47">
        <f t="shared" si="10"/>
        <v>41268</v>
      </c>
      <c r="AF80" s="48">
        <f t="shared" si="6"/>
        <v>799385.6999056003</v>
      </c>
      <c r="AG80" s="48">
        <f t="shared" si="11"/>
        <v>799385.6999056003</v>
      </c>
      <c r="AH80" s="48">
        <f t="shared" si="22"/>
        <v>3683.771089599999</v>
      </c>
      <c r="AI80" s="48">
        <f t="shared" si="13"/>
        <v>184479.47099519987</v>
      </c>
      <c r="AJ80" s="48">
        <f t="shared" si="8"/>
        <v>10</v>
      </c>
      <c r="AK80" s="45"/>
      <c r="AL80" s="45"/>
      <c r="AM80" s="45"/>
      <c r="AN80" s="48">
        <v>2800</v>
      </c>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row>
    <row r="81" spans="16:69" ht="12.75">
      <c r="P81" s="24">
        <f t="shared" si="0"/>
        <v>41299</v>
      </c>
      <c r="Q81" s="47"/>
      <c r="R81" s="47">
        <f t="shared" si="9"/>
        <v>41299</v>
      </c>
      <c r="S81" s="48">
        <f t="shared" si="1"/>
        <v>704724.6378124984</v>
      </c>
      <c r="T81" s="48">
        <f t="shared" si="4"/>
        <v>704724.6378124984</v>
      </c>
      <c r="U81" s="48">
        <f aca="true" t="shared" si="23" ref="U81:U92">($I$23/12)*$T$81</f>
        <v>2936.3526575520764</v>
      </c>
      <c r="V81" s="48">
        <f t="shared" si="17"/>
        <v>147410.99047005197</v>
      </c>
      <c r="W81" s="48">
        <f t="shared" si="3"/>
        <v>4.166666666666667</v>
      </c>
      <c r="X81" s="45"/>
      <c r="Y81" s="45"/>
      <c r="Z81" s="45"/>
      <c r="AA81" s="48">
        <v>2800</v>
      </c>
      <c r="AB81" s="45"/>
      <c r="AC81" s="45"/>
      <c r="AD81" s="47">
        <f t="shared" si="5"/>
        <v>41299</v>
      </c>
      <c r="AE81" s="47">
        <f t="shared" si="10"/>
        <v>41299</v>
      </c>
      <c r="AF81" s="48">
        <f t="shared" si="6"/>
        <v>805079.4709952003</v>
      </c>
      <c r="AG81" s="48">
        <f t="shared" si="11"/>
        <v>805079.4709952003</v>
      </c>
      <c r="AH81" s="48">
        <f>($K$23/12)*$AG$81</f>
        <v>4025.3973549760017</v>
      </c>
      <c r="AI81" s="48">
        <f t="shared" si="13"/>
        <v>188504.86835017588</v>
      </c>
      <c r="AJ81" s="48">
        <f t="shared" si="8"/>
        <v>10</v>
      </c>
      <c r="AK81" s="45"/>
      <c r="AL81" s="45"/>
      <c r="AM81" s="45"/>
      <c r="AN81" s="48">
        <v>2900</v>
      </c>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row>
    <row r="82" spans="16:69" ht="12.75">
      <c r="P82" s="24">
        <f t="shared" si="0"/>
        <v>41330</v>
      </c>
      <c r="Q82" s="47"/>
      <c r="R82" s="47">
        <f t="shared" si="9"/>
        <v>41330</v>
      </c>
      <c r="S82" s="48">
        <f t="shared" si="1"/>
        <v>708665.1571367171</v>
      </c>
      <c r="T82" s="48">
        <f t="shared" si="4"/>
        <v>708665.1571367171</v>
      </c>
      <c r="U82" s="48">
        <f t="shared" si="23"/>
        <v>2936.3526575520764</v>
      </c>
      <c r="V82" s="48">
        <f t="shared" si="17"/>
        <v>150347.34312760405</v>
      </c>
      <c r="W82" s="48">
        <f t="shared" si="3"/>
        <v>4.166666666666667</v>
      </c>
      <c r="X82" s="45"/>
      <c r="Y82" s="45"/>
      <c r="Z82" s="45"/>
      <c r="AA82" s="48">
        <v>2900</v>
      </c>
      <c r="AB82" s="45"/>
      <c r="AC82" s="45"/>
      <c r="AD82" s="47">
        <f t="shared" si="5"/>
        <v>41330</v>
      </c>
      <c r="AE82" s="47">
        <f t="shared" si="10"/>
        <v>41330</v>
      </c>
      <c r="AF82" s="48">
        <f t="shared" si="6"/>
        <v>811114.8683501764</v>
      </c>
      <c r="AG82" s="48">
        <f t="shared" si="11"/>
        <v>811114.8683501764</v>
      </c>
      <c r="AH82" s="48">
        <f aca="true" t="shared" si="24" ref="AH82:AH92">($K$23/12)*$AG$81</f>
        <v>4025.3973549760017</v>
      </c>
      <c r="AI82" s="48">
        <f t="shared" si="13"/>
        <v>192530.2657051519</v>
      </c>
      <c r="AJ82" s="48">
        <f t="shared" si="8"/>
        <v>10</v>
      </c>
      <c r="AK82" s="45"/>
      <c r="AL82" s="45"/>
      <c r="AM82" s="45"/>
      <c r="AN82" s="48">
        <v>3000</v>
      </c>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row>
    <row r="83" spans="16:69" ht="12.75">
      <c r="P83" s="24">
        <f t="shared" si="0"/>
        <v>41358</v>
      </c>
      <c r="Q83" s="47"/>
      <c r="R83" s="47">
        <f t="shared" si="9"/>
        <v>41358</v>
      </c>
      <c r="S83" s="48">
        <f t="shared" si="1"/>
        <v>712605.6764609359</v>
      </c>
      <c r="T83" s="48">
        <f t="shared" si="4"/>
        <v>712605.6764609359</v>
      </c>
      <c r="U83" s="48">
        <f t="shared" si="23"/>
        <v>2936.3526575520764</v>
      </c>
      <c r="V83" s="48">
        <f t="shared" si="17"/>
        <v>153283.69578515613</v>
      </c>
      <c r="W83" s="48">
        <f t="shared" si="3"/>
        <v>4.166666666666667</v>
      </c>
      <c r="X83" s="45"/>
      <c r="Y83" s="45"/>
      <c r="Z83" s="45"/>
      <c r="AA83" s="48">
        <v>3000</v>
      </c>
      <c r="AB83" s="45"/>
      <c r="AC83" s="45"/>
      <c r="AD83" s="47">
        <f t="shared" si="5"/>
        <v>41358</v>
      </c>
      <c r="AE83" s="47">
        <f t="shared" si="10"/>
        <v>41358</v>
      </c>
      <c r="AF83" s="48">
        <f t="shared" si="6"/>
        <v>817150.2657051524</v>
      </c>
      <c r="AG83" s="48">
        <f t="shared" si="11"/>
        <v>817150.2657051524</v>
      </c>
      <c r="AH83" s="48">
        <f t="shared" si="24"/>
        <v>4025.3973549760017</v>
      </c>
      <c r="AI83" s="48">
        <f t="shared" si="13"/>
        <v>196555.6630601279</v>
      </c>
      <c r="AJ83" s="48">
        <f t="shared" si="8"/>
        <v>10</v>
      </c>
      <c r="AK83" s="45"/>
      <c r="AL83" s="45"/>
      <c r="AM83" s="45"/>
      <c r="AN83" s="48">
        <v>6525</v>
      </c>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row>
    <row r="84" spans="16:69" ht="12.75">
      <c r="P84" s="24">
        <f t="shared" si="0"/>
        <v>41389</v>
      </c>
      <c r="Q84" s="47"/>
      <c r="R84" s="47">
        <f t="shared" si="9"/>
        <v>41389</v>
      </c>
      <c r="S84" s="48">
        <f t="shared" si="1"/>
        <v>716546.1957851546</v>
      </c>
      <c r="T84" s="48">
        <f t="shared" si="4"/>
        <v>716546.1957851546</v>
      </c>
      <c r="U84" s="48">
        <f t="shared" si="23"/>
        <v>2936.3526575520764</v>
      </c>
      <c r="V84" s="48">
        <f t="shared" si="17"/>
        <v>156220.0484427082</v>
      </c>
      <c r="W84" s="48">
        <f t="shared" si="3"/>
        <v>4.166666666666667</v>
      </c>
      <c r="X84" s="45"/>
      <c r="Y84" s="45"/>
      <c r="Z84" s="45"/>
      <c r="AA84" s="48">
        <v>6525</v>
      </c>
      <c r="AB84" s="45"/>
      <c r="AC84" s="45"/>
      <c r="AD84" s="47">
        <f t="shared" si="5"/>
        <v>41389</v>
      </c>
      <c r="AE84" s="47">
        <f t="shared" si="10"/>
        <v>41389</v>
      </c>
      <c r="AF84" s="48">
        <f t="shared" si="6"/>
        <v>823185.6630601285</v>
      </c>
      <c r="AG84" s="48">
        <f t="shared" si="11"/>
        <v>823185.6630601285</v>
      </c>
      <c r="AH84" s="48">
        <f t="shared" si="24"/>
        <v>4025.3973549760017</v>
      </c>
      <c r="AI84" s="48">
        <f t="shared" si="13"/>
        <v>200581.06041510392</v>
      </c>
      <c r="AJ84" s="48">
        <f t="shared" si="8"/>
        <v>10</v>
      </c>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row>
    <row r="85" spans="16:69" ht="12.75">
      <c r="P85" s="24">
        <f aca="true" t="shared" si="25" ref="P85:P148">IF(R85&lt;$E$23,R85)</f>
        <v>41419</v>
      </c>
      <c r="Q85" s="47"/>
      <c r="R85" s="47">
        <f t="shared" si="9"/>
        <v>41419</v>
      </c>
      <c r="S85" s="48">
        <f aca="true" t="shared" si="26" ref="S85:S148">IF(P85&lt;$E$23,T85)</f>
        <v>720486.7151093733</v>
      </c>
      <c r="T85" s="48">
        <f t="shared" si="4"/>
        <v>720486.7151093733</v>
      </c>
      <c r="U85" s="48">
        <f t="shared" si="23"/>
        <v>2936.3526575520764</v>
      </c>
      <c r="V85" s="48">
        <f t="shared" si="17"/>
        <v>159156.4011002603</v>
      </c>
      <c r="W85" s="48">
        <f aca="true" t="shared" si="27" ref="W85:W148">($I$23/12)*$I$25</f>
        <v>4.166666666666667</v>
      </c>
      <c r="X85" s="45"/>
      <c r="Y85" s="45"/>
      <c r="Z85" s="45"/>
      <c r="AA85" s="45"/>
      <c r="AB85" s="45"/>
      <c r="AC85" s="45"/>
      <c r="AD85" s="47">
        <f t="shared" si="5"/>
        <v>41419</v>
      </c>
      <c r="AE85" s="47">
        <f t="shared" si="10"/>
        <v>41419</v>
      </c>
      <c r="AF85" s="48">
        <f t="shared" si="6"/>
        <v>829221.0604151045</v>
      </c>
      <c r="AG85" s="48">
        <f t="shared" si="11"/>
        <v>829221.0604151045</v>
      </c>
      <c r="AH85" s="48">
        <f t="shared" si="24"/>
        <v>4025.3973549760017</v>
      </c>
      <c r="AI85" s="48">
        <f t="shared" si="13"/>
        <v>204606.45777007993</v>
      </c>
      <c r="AJ85" s="48">
        <f t="shared" si="8"/>
        <v>10</v>
      </c>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row>
    <row r="86" spans="16:69" ht="12.75">
      <c r="P86" s="24">
        <f t="shared" si="25"/>
        <v>41450</v>
      </c>
      <c r="Q86" s="47"/>
      <c r="R86" s="47">
        <f t="shared" si="9"/>
        <v>41450</v>
      </c>
      <c r="S86" s="48">
        <f t="shared" si="26"/>
        <v>724427.2344335921</v>
      </c>
      <c r="T86" s="48">
        <f aca="true" t="shared" si="28" ref="T86:T149">T85+U85+$I$25+W85</f>
        <v>724427.2344335921</v>
      </c>
      <c r="U86" s="48">
        <f t="shared" si="23"/>
        <v>2936.3526575520764</v>
      </c>
      <c r="V86" s="48">
        <f t="shared" si="17"/>
        <v>162092.75375781237</v>
      </c>
      <c r="W86" s="48">
        <f t="shared" si="27"/>
        <v>4.166666666666667</v>
      </c>
      <c r="X86" s="45"/>
      <c r="Y86" s="45"/>
      <c r="Z86" s="45"/>
      <c r="AA86" s="45"/>
      <c r="AB86" s="45"/>
      <c r="AC86" s="45"/>
      <c r="AD86" s="47">
        <f aca="true" t="shared" si="29" ref="AD86:AD149">IF(AE86&lt;$E$25,AE86)</f>
        <v>41450</v>
      </c>
      <c r="AE86" s="47">
        <f t="shared" si="10"/>
        <v>41450</v>
      </c>
      <c r="AF86" s="48">
        <f aca="true" t="shared" si="30" ref="AF86:AF149">IF(AD86&lt;$E$25,AG86)</f>
        <v>835256.4577700805</v>
      </c>
      <c r="AG86" s="48">
        <f t="shared" si="11"/>
        <v>835256.4577700805</v>
      </c>
      <c r="AH86" s="48">
        <f t="shared" si="24"/>
        <v>4025.3973549760017</v>
      </c>
      <c r="AI86" s="48">
        <f t="shared" si="13"/>
        <v>208631.85512505594</v>
      </c>
      <c r="AJ86" s="48">
        <f aca="true" t="shared" si="31" ref="AJ86:AJ149">($K$23/12)*$K$25</f>
        <v>10</v>
      </c>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row>
    <row r="87" spans="16:69" ht="12.75">
      <c r="P87" s="24">
        <f t="shared" si="25"/>
        <v>41480</v>
      </c>
      <c r="Q87" s="47"/>
      <c r="R87" s="47">
        <f aca="true" t="shared" si="32" ref="R87:R150">DATE(YEAR(R86),MONTH(R86)+1,DAY(R86))</f>
        <v>41480</v>
      </c>
      <c r="S87" s="48">
        <f t="shared" si="26"/>
        <v>728367.7537578108</v>
      </c>
      <c r="T87" s="48">
        <f t="shared" si="28"/>
        <v>728367.7537578108</v>
      </c>
      <c r="U87" s="48">
        <f t="shared" si="23"/>
        <v>2936.3526575520764</v>
      </c>
      <c r="V87" s="48">
        <f t="shared" si="17"/>
        <v>165029.10641536445</v>
      </c>
      <c r="W87" s="48">
        <f t="shared" si="27"/>
        <v>4.166666666666667</v>
      </c>
      <c r="X87" s="45"/>
      <c r="Y87" s="45"/>
      <c r="Z87" s="45"/>
      <c r="AA87" s="45"/>
      <c r="AB87" s="45"/>
      <c r="AC87" s="45"/>
      <c r="AD87" s="47">
        <f t="shared" si="29"/>
        <v>41480</v>
      </c>
      <c r="AE87" s="47">
        <f aca="true" t="shared" si="33" ref="AE87:AE150">DATE(YEAR(AE86),MONTH(AE86)+1,DAY(AE86))</f>
        <v>41480</v>
      </c>
      <c r="AF87" s="48">
        <f t="shared" si="30"/>
        <v>841291.8551250566</v>
      </c>
      <c r="AG87" s="48">
        <f aca="true" t="shared" si="34" ref="AG87:AG150">AG86+AH86+$K$25+AJ86</f>
        <v>841291.8551250566</v>
      </c>
      <c r="AH87" s="48">
        <f t="shared" si="24"/>
        <v>4025.3973549760017</v>
      </c>
      <c r="AI87" s="48">
        <f t="shared" si="13"/>
        <v>212657.25248003195</v>
      </c>
      <c r="AJ87" s="48">
        <f t="shared" si="31"/>
        <v>10</v>
      </c>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row>
    <row r="88" spans="16:69" ht="12.75">
      <c r="P88" s="24">
        <f t="shared" si="25"/>
        <v>41511</v>
      </c>
      <c r="Q88" s="47"/>
      <c r="R88" s="47">
        <f t="shared" si="32"/>
        <v>41511</v>
      </c>
      <c r="S88" s="48">
        <f t="shared" si="26"/>
        <v>732308.2730820295</v>
      </c>
      <c r="T88" s="48">
        <f t="shared" si="28"/>
        <v>732308.2730820295</v>
      </c>
      <c r="U88" s="48">
        <f t="shared" si="23"/>
        <v>2936.3526575520764</v>
      </c>
      <c r="V88" s="48">
        <f t="shared" si="17"/>
        <v>167965.45907291654</v>
      </c>
      <c r="W88" s="48">
        <f t="shared" si="27"/>
        <v>4.166666666666667</v>
      </c>
      <c r="X88" s="45"/>
      <c r="Y88" s="45"/>
      <c r="Z88" s="45"/>
      <c r="AA88" s="45"/>
      <c r="AB88" s="45"/>
      <c r="AC88" s="45"/>
      <c r="AD88" s="47">
        <f t="shared" si="29"/>
        <v>41511</v>
      </c>
      <c r="AE88" s="47">
        <f t="shared" si="33"/>
        <v>41511</v>
      </c>
      <c r="AF88" s="48">
        <f t="shared" si="30"/>
        <v>847327.2524800326</v>
      </c>
      <c r="AG88" s="48">
        <f t="shared" si="34"/>
        <v>847327.2524800326</v>
      </c>
      <c r="AH88" s="48">
        <f t="shared" si="24"/>
        <v>4025.3973549760017</v>
      </c>
      <c r="AI88" s="48">
        <f aca="true" t="shared" si="35" ref="AI88:AI151">AI87+AH88</f>
        <v>216682.64983500796</v>
      </c>
      <c r="AJ88" s="48">
        <f t="shared" si="31"/>
        <v>10</v>
      </c>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row>
    <row r="89" spans="16:69" ht="12.75">
      <c r="P89" s="24">
        <f t="shared" si="25"/>
        <v>41542</v>
      </c>
      <c r="Q89" s="47"/>
      <c r="R89" s="47">
        <f t="shared" si="32"/>
        <v>41542</v>
      </c>
      <c r="S89" s="48">
        <f t="shared" si="26"/>
        <v>736248.7924062483</v>
      </c>
      <c r="T89" s="48">
        <f t="shared" si="28"/>
        <v>736248.7924062483</v>
      </c>
      <c r="U89" s="48">
        <f t="shared" si="23"/>
        <v>2936.3526575520764</v>
      </c>
      <c r="V89" s="48">
        <f t="shared" si="17"/>
        <v>170901.81173046862</v>
      </c>
      <c r="W89" s="48">
        <f t="shared" si="27"/>
        <v>4.166666666666667</v>
      </c>
      <c r="X89" s="45"/>
      <c r="Y89" s="45"/>
      <c r="Z89" s="45"/>
      <c r="AA89" s="45"/>
      <c r="AB89" s="45"/>
      <c r="AC89" s="45"/>
      <c r="AD89" s="47">
        <f t="shared" si="29"/>
        <v>41542</v>
      </c>
      <c r="AE89" s="47">
        <f t="shared" si="33"/>
        <v>41542</v>
      </c>
      <c r="AF89" s="48">
        <f t="shared" si="30"/>
        <v>853362.6498350087</v>
      </c>
      <c r="AG89" s="48">
        <f t="shared" si="34"/>
        <v>853362.6498350087</v>
      </c>
      <c r="AH89" s="48">
        <f t="shared" si="24"/>
        <v>4025.3973549760017</v>
      </c>
      <c r="AI89" s="48">
        <f t="shared" si="35"/>
        <v>220708.04718998398</v>
      </c>
      <c r="AJ89" s="48">
        <f t="shared" si="31"/>
        <v>10</v>
      </c>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row>
    <row r="90" spans="16:69" ht="12.75">
      <c r="P90" s="24">
        <f t="shared" si="25"/>
        <v>41572</v>
      </c>
      <c r="Q90" s="47"/>
      <c r="R90" s="47">
        <f t="shared" si="32"/>
        <v>41572</v>
      </c>
      <c r="S90" s="48">
        <f t="shared" si="26"/>
        <v>740189.311730467</v>
      </c>
      <c r="T90" s="48">
        <f t="shared" si="28"/>
        <v>740189.311730467</v>
      </c>
      <c r="U90" s="48">
        <f t="shared" si="23"/>
        <v>2936.3526575520764</v>
      </c>
      <c r="V90" s="48">
        <f t="shared" si="17"/>
        <v>173838.1643880207</v>
      </c>
      <c r="W90" s="48">
        <f t="shared" si="27"/>
        <v>4.166666666666667</v>
      </c>
      <c r="X90" s="45"/>
      <c r="Y90" s="45"/>
      <c r="Z90" s="45"/>
      <c r="AA90" s="45"/>
      <c r="AB90" s="45"/>
      <c r="AC90" s="45"/>
      <c r="AD90" s="47">
        <f t="shared" si="29"/>
        <v>41572</v>
      </c>
      <c r="AE90" s="47">
        <f t="shared" si="33"/>
        <v>41572</v>
      </c>
      <c r="AF90" s="48">
        <f t="shared" si="30"/>
        <v>859398.0471899847</v>
      </c>
      <c r="AG90" s="48">
        <f t="shared" si="34"/>
        <v>859398.0471899847</v>
      </c>
      <c r="AH90" s="48">
        <f t="shared" si="24"/>
        <v>4025.3973549760017</v>
      </c>
      <c r="AI90" s="48">
        <f t="shared" si="35"/>
        <v>224733.44454496</v>
      </c>
      <c r="AJ90" s="48">
        <f t="shared" si="31"/>
        <v>10</v>
      </c>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row>
    <row r="91" spans="16:69" ht="12.75">
      <c r="P91" s="24">
        <f t="shared" si="25"/>
        <v>41603</v>
      </c>
      <c r="Q91" s="47"/>
      <c r="R91" s="47">
        <f t="shared" si="32"/>
        <v>41603</v>
      </c>
      <c r="S91" s="48">
        <f t="shared" si="26"/>
        <v>744129.8310546858</v>
      </c>
      <c r="T91" s="48">
        <f t="shared" si="28"/>
        <v>744129.8310546858</v>
      </c>
      <c r="U91" s="48">
        <f t="shared" si="23"/>
        <v>2936.3526575520764</v>
      </c>
      <c r="V91" s="48">
        <f t="shared" si="17"/>
        <v>176774.51704557278</v>
      </c>
      <c r="W91" s="48">
        <f t="shared" si="27"/>
        <v>4.166666666666667</v>
      </c>
      <c r="X91" s="45"/>
      <c r="Y91" s="45"/>
      <c r="Z91" s="45"/>
      <c r="AA91" s="45"/>
      <c r="AB91" s="45"/>
      <c r="AC91" s="45"/>
      <c r="AD91" s="47">
        <f t="shared" si="29"/>
        <v>41603</v>
      </c>
      <c r="AE91" s="47">
        <f t="shared" si="33"/>
        <v>41603</v>
      </c>
      <c r="AF91" s="48">
        <f t="shared" si="30"/>
        <v>865433.4445449607</v>
      </c>
      <c r="AG91" s="48">
        <f t="shared" si="34"/>
        <v>865433.4445449607</v>
      </c>
      <c r="AH91" s="48">
        <f t="shared" si="24"/>
        <v>4025.3973549760017</v>
      </c>
      <c r="AI91" s="48">
        <f t="shared" si="35"/>
        <v>228758.841899936</v>
      </c>
      <c r="AJ91" s="48">
        <f t="shared" si="31"/>
        <v>10</v>
      </c>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row>
    <row r="92" spans="16:69" ht="12.75">
      <c r="P92" s="24">
        <f t="shared" si="25"/>
        <v>41633</v>
      </c>
      <c r="Q92" s="47"/>
      <c r="R92" s="47">
        <f t="shared" si="32"/>
        <v>41633</v>
      </c>
      <c r="S92" s="48">
        <f t="shared" si="26"/>
        <v>748070.3503789045</v>
      </c>
      <c r="T92" s="48">
        <f t="shared" si="28"/>
        <v>748070.3503789045</v>
      </c>
      <c r="U92" s="48">
        <f t="shared" si="23"/>
        <v>2936.3526575520764</v>
      </c>
      <c r="V92" s="48">
        <f t="shared" si="17"/>
        <v>179710.86970312486</v>
      </c>
      <c r="W92" s="48">
        <f t="shared" si="27"/>
        <v>4.166666666666667</v>
      </c>
      <c r="X92" s="45"/>
      <c r="Y92" s="45"/>
      <c r="Z92" s="45"/>
      <c r="AA92" s="45"/>
      <c r="AB92" s="45"/>
      <c r="AC92" s="45"/>
      <c r="AD92" s="47">
        <f t="shared" si="29"/>
        <v>41633</v>
      </c>
      <c r="AE92" s="47">
        <f t="shared" si="33"/>
        <v>41633</v>
      </c>
      <c r="AF92" s="48">
        <f t="shared" si="30"/>
        <v>871468.8418999368</v>
      </c>
      <c r="AG92" s="48">
        <f t="shared" si="34"/>
        <v>871468.8418999368</v>
      </c>
      <c r="AH92" s="48">
        <f t="shared" si="24"/>
        <v>4025.3973549760017</v>
      </c>
      <c r="AI92" s="48">
        <f t="shared" si="35"/>
        <v>232784.239254912</v>
      </c>
      <c r="AJ92" s="48">
        <f t="shared" si="31"/>
        <v>10</v>
      </c>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row>
    <row r="93" spans="16:69" ht="12.75">
      <c r="P93" s="24">
        <f t="shared" si="25"/>
        <v>41664</v>
      </c>
      <c r="Q93" s="47"/>
      <c r="R93" s="47">
        <f t="shared" si="32"/>
        <v>41664</v>
      </c>
      <c r="S93" s="48">
        <f t="shared" si="26"/>
        <v>752010.8697031232</v>
      </c>
      <c r="T93" s="48">
        <f t="shared" si="28"/>
        <v>752010.8697031232</v>
      </c>
      <c r="U93" s="48">
        <f aca="true" t="shared" si="36" ref="U93:U104">($I$23/12)*$T$93</f>
        <v>3133.3786237630134</v>
      </c>
      <c r="V93" s="48">
        <f t="shared" si="17"/>
        <v>182844.24832688787</v>
      </c>
      <c r="W93" s="48">
        <f t="shared" si="27"/>
        <v>4.166666666666667</v>
      </c>
      <c r="X93" s="45"/>
      <c r="Y93" s="45"/>
      <c r="Z93" s="45"/>
      <c r="AA93" s="45"/>
      <c r="AB93" s="45"/>
      <c r="AC93" s="45"/>
      <c r="AD93" s="47">
        <f t="shared" si="29"/>
        <v>41664</v>
      </c>
      <c r="AE93" s="47">
        <f t="shared" si="33"/>
        <v>41664</v>
      </c>
      <c r="AF93" s="48">
        <f t="shared" si="30"/>
        <v>877504.2392549128</v>
      </c>
      <c r="AG93" s="48">
        <f t="shared" si="34"/>
        <v>877504.2392549128</v>
      </c>
      <c r="AH93" s="48">
        <f>($K$23/12)*$AG$93</f>
        <v>4387.521196274564</v>
      </c>
      <c r="AI93" s="48">
        <f t="shared" si="35"/>
        <v>237171.76045118656</v>
      </c>
      <c r="AJ93" s="48">
        <f t="shared" si="31"/>
        <v>10</v>
      </c>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row>
    <row r="94" spans="16:69" ht="12.75">
      <c r="P94" s="24">
        <f t="shared" si="25"/>
        <v>41695</v>
      </c>
      <c r="Q94" s="47"/>
      <c r="R94" s="47">
        <f t="shared" si="32"/>
        <v>41695</v>
      </c>
      <c r="S94" s="48">
        <f t="shared" si="26"/>
        <v>756148.4149935528</v>
      </c>
      <c r="T94" s="48">
        <f t="shared" si="28"/>
        <v>756148.4149935528</v>
      </c>
      <c r="U94" s="48">
        <f t="shared" si="36"/>
        <v>3133.3786237630134</v>
      </c>
      <c r="V94" s="48">
        <f t="shared" si="17"/>
        <v>185977.62695065088</v>
      </c>
      <c r="W94" s="48">
        <f t="shared" si="27"/>
        <v>4.166666666666667</v>
      </c>
      <c r="X94" s="45"/>
      <c r="Y94" s="45"/>
      <c r="Z94" s="45"/>
      <c r="AA94" s="45"/>
      <c r="AB94" s="45"/>
      <c r="AC94" s="45"/>
      <c r="AD94" s="47">
        <f t="shared" si="29"/>
        <v>41695</v>
      </c>
      <c r="AE94" s="47">
        <f t="shared" si="33"/>
        <v>41695</v>
      </c>
      <c r="AF94" s="48">
        <f t="shared" si="30"/>
        <v>883901.7604511874</v>
      </c>
      <c r="AG94" s="48">
        <f t="shared" si="34"/>
        <v>883901.7604511874</v>
      </c>
      <c r="AH94" s="48">
        <f aca="true" t="shared" si="37" ref="AH94:AH104">($K$23/12)*$AG$93</f>
        <v>4387.521196274564</v>
      </c>
      <c r="AI94" s="48">
        <f t="shared" si="35"/>
        <v>241559.28164746112</v>
      </c>
      <c r="AJ94" s="48">
        <f t="shared" si="31"/>
        <v>10</v>
      </c>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row>
    <row r="95" spans="16:69" ht="12.75">
      <c r="P95" s="24">
        <f t="shared" si="25"/>
        <v>41723</v>
      </c>
      <c r="Q95" s="47"/>
      <c r="R95" s="47">
        <f t="shared" si="32"/>
        <v>41723</v>
      </c>
      <c r="S95" s="48">
        <f t="shared" si="26"/>
        <v>760285.9602839825</v>
      </c>
      <c r="T95" s="48">
        <f t="shared" si="28"/>
        <v>760285.9602839825</v>
      </c>
      <c r="U95" s="48">
        <f t="shared" si="36"/>
        <v>3133.3786237630134</v>
      </c>
      <c r="V95" s="48">
        <f t="shared" si="17"/>
        <v>189111.0055744139</v>
      </c>
      <c r="W95" s="48">
        <f t="shared" si="27"/>
        <v>4.166666666666667</v>
      </c>
      <c r="X95" s="45"/>
      <c r="Y95" s="45"/>
      <c r="Z95" s="45"/>
      <c r="AA95" s="45"/>
      <c r="AB95" s="45"/>
      <c r="AC95" s="45"/>
      <c r="AD95" s="47">
        <f t="shared" si="29"/>
        <v>41723</v>
      </c>
      <c r="AE95" s="47">
        <f t="shared" si="33"/>
        <v>41723</v>
      </c>
      <c r="AF95" s="48">
        <f t="shared" si="30"/>
        <v>890299.2816474619</v>
      </c>
      <c r="AG95" s="48">
        <f t="shared" si="34"/>
        <v>890299.2816474619</v>
      </c>
      <c r="AH95" s="48">
        <f t="shared" si="37"/>
        <v>4387.521196274564</v>
      </c>
      <c r="AI95" s="48">
        <f t="shared" si="35"/>
        <v>245946.80284373567</v>
      </c>
      <c r="AJ95" s="48">
        <f t="shared" si="31"/>
        <v>10</v>
      </c>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c r="BN95" s="45"/>
      <c r="BO95" s="45"/>
      <c r="BP95" s="45"/>
      <c r="BQ95" s="45"/>
    </row>
    <row r="96" spans="16:69" ht="12.75">
      <c r="P96" s="24">
        <f t="shared" si="25"/>
        <v>41754</v>
      </c>
      <c r="Q96" s="47"/>
      <c r="R96" s="47">
        <f t="shared" si="32"/>
        <v>41754</v>
      </c>
      <c r="S96" s="48">
        <f t="shared" si="26"/>
        <v>764423.5055744121</v>
      </c>
      <c r="T96" s="48">
        <f t="shared" si="28"/>
        <v>764423.5055744121</v>
      </c>
      <c r="U96" s="48">
        <f t="shared" si="36"/>
        <v>3133.3786237630134</v>
      </c>
      <c r="V96" s="48">
        <f t="shared" si="17"/>
        <v>192244.3841981769</v>
      </c>
      <c r="W96" s="48">
        <f t="shared" si="27"/>
        <v>4.166666666666667</v>
      </c>
      <c r="X96" s="45"/>
      <c r="Y96" s="45"/>
      <c r="Z96" s="45"/>
      <c r="AA96" s="45"/>
      <c r="AB96" s="45"/>
      <c r="AC96" s="45"/>
      <c r="AD96" s="47">
        <f t="shared" si="29"/>
        <v>41754</v>
      </c>
      <c r="AE96" s="47">
        <f t="shared" si="33"/>
        <v>41754</v>
      </c>
      <c r="AF96" s="48">
        <f t="shared" si="30"/>
        <v>896696.8028437365</v>
      </c>
      <c r="AG96" s="48">
        <f t="shared" si="34"/>
        <v>896696.8028437365</v>
      </c>
      <c r="AH96" s="48">
        <f t="shared" si="37"/>
        <v>4387.521196274564</v>
      </c>
      <c r="AI96" s="48">
        <f t="shared" si="35"/>
        <v>250334.32404001022</v>
      </c>
      <c r="AJ96" s="48">
        <f t="shared" si="31"/>
        <v>10</v>
      </c>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c r="BP96" s="45"/>
      <c r="BQ96" s="45"/>
    </row>
    <row r="97" spans="16:69" ht="12.75">
      <c r="P97" s="24">
        <f t="shared" si="25"/>
        <v>41784</v>
      </c>
      <c r="Q97" s="47"/>
      <c r="R97" s="47">
        <f t="shared" si="32"/>
        <v>41784</v>
      </c>
      <c r="S97" s="48">
        <f t="shared" si="26"/>
        <v>768561.0508648417</v>
      </c>
      <c r="T97" s="48">
        <f t="shared" si="28"/>
        <v>768561.0508648417</v>
      </c>
      <c r="U97" s="48">
        <f t="shared" si="36"/>
        <v>3133.3786237630134</v>
      </c>
      <c r="V97" s="48">
        <f t="shared" si="17"/>
        <v>195377.76282193992</v>
      </c>
      <c r="W97" s="48">
        <f t="shared" si="27"/>
        <v>4.166666666666667</v>
      </c>
      <c r="X97" s="45"/>
      <c r="Y97" s="45"/>
      <c r="Z97" s="45"/>
      <c r="AA97" s="45"/>
      <c r="AB97" s="45"/>
      <c r="AC97" s="45"/>
      <c r="AD97" s="47">
        <f t="shared" si="29"/>
        <v>41784</v>
      </c>
      <c r="AE97" s="47">
        <f t="shared" si="33"/>
        <v>41784</v>
      </c>
      <c r="AF97" s="48">
        <f t="shared" si="30"/>
        <v>903094.324040011</v>
      </c>
      <c r="AG97" s="48">
        <f t="shared" si="34"/>
        <v>903094.324040011</v>
      </c>
      <c r="AH97" s="48">
        <f t="shared" si="37"/>
        <v>4387.521196274564</v>
      </c>
      <c r="AI97" s="48">
        <f t="shared" si="35"/>
        <v>254721.84523628477</v>
      </c>
      <c r="AJ97" s="48">
        <f t="shared" si="31"/>
        <v>10</v>
      </c>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row>
    <row r="98" spans="16:69" ht="12.75">
      <c r="P98" s="24">
        <f t="shared" si="25"/>
        <v>41815</v>
      </c>
      <c r="Q98" s="47"/>
      <c r="R98" s="47">
        <f t="shared" si="32"/>
        <v>41815</v>
      </c>
      <c r="S98" s="48">
        <f t="shared" si="26"/>
        <v>772698.5961552713</v>
      </c>
      <c r="T98" s="48">
        <f t="shared" si="28"/>
        <v>772698.5961552713</v>
      </c>
      <c r="U98" s="48">
        <f t="shared" si="36"/>
        <v>3133.3786237630134</v>
      </c>
      <c r="V98" s="48">
        <f t="shared" si="17"/>
        <v>198511.14144570293</v>
      </c>
      <c r="W98" s="48">
        <f t="shared" si="27"/>
        <v>4.166666666666667</v>
      </c>
      <c r="X98" s="45"/>
      <c r="Y98" s="45"/>
      <c r="Z98" s="45"/>
      <c r="AA98" s="45"/>
      <c r="AB98" s="45"/>
      <c r="AC98" s="45"/>
      <c r="AD98" s="47">
        <f t="shared" si="29"/>
        <v>41815</v>
      </c>
      <c r="AE98" s="47">
        <f t="shared" si="33"/>
        <v>41815</v>
      </c>
      <c r="AF98" s="48">
        <f t="shared" si="30"/>
        <v>909491.8452362856</v>
      </c>
      <c r="AG98" s="48">
        <f t="shared" si="34"/>
        <v>909491.8452362856</v>
      </c>
      <c r="AH98" s="48">
        <f t="shared" si="37"/>
        <v>4387.521196274564</v>
      </c>
      <c r="AI98" s="48">
        <f t="shared" si="35"/>
        <v>259109.36643255933</v>
      </c>
      <c r="AJ98" s="48">
        <f t="shared" si="31"/>
        <v>10</v>
      </c>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row>
    <row r="99" spans="16:69" ht="12.75">
      <c r="P99" s="24">
        <f t="shared" si="25"/>
        <v>41845</v>
      </c>
      <c r="Q99" s="47"/>
      <c r="R99" s="47">
        <f t="shared" si="32"/>
        <v>41845</v>
      </c>
      <c r="S99" s="48">
        <f t="shared" si="26"/>
        <v>776836.1414457009</v>
      </c>
      <c r="T99" s="48">
        <f t="shared" si="28"/>
        <v>776836.1414457009</v>
      </c>
      <c r="U99" s="48">
        <f t="shared" si="36"/>
        <v>3133.3786237630134</v>
      </c>
      <c r="V99" s="48">
        <f t="shared" si="17"/>
        <v>201644.52006946594</v>
      </c>
      <c r="W99" s="48">
        <f t="shared" si="27"/>
        <v>4.166666666666667</v>
      </c>
      <c r="X99" s="45"/>
      <c r="Y99" s="45"/>
      <c r="Z99" s="45"/>
      <c r="AA99" s="45"/>
      <c r="AB99" s="45"/>
      <c r="AC99" s="45"/>
      <c r="AD99" s="47">
        <f t="shared" si="29"/>
        <v>41845</v>
      </c>
      <c r="AE99" s="47">
        <f t="shared" si="33"/>
        <v>41845</v>
      </c>
      <c r="AF99" s="48">
        <f t="shared" si="30"/>
        <v>915889.3664325601</v>
      </c>
      <c r="AG99" s="48">
        <f t="shared" si="34"/>
        <v>915889.3664325601</v>
      </c>
      <c r="AH99" s="48">
        <f t="shared" si="37"/>
        <v>4387.521196274564</v>
      </c>
      <c r="AI99" s="48">
        <f t="shared" si="35"/>
        <v>263496.8876288339</v>
      </c>
      <c r="AJ99" s="48">
        <f t="shared" si="31"/>
        <v>10</v>
      </c>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row>
    <row r="100" spans="16:69" ht="12.75">
      <c r="P100" s="24">
        <f t="shared" si="25"/>
        <v>41876</v>
      </c>
      <c r="Q100" s="47"/>
      <c r="R100" s="47">
        <f t="shared" si="32"/>
        <v>41876</v>
      </c>
      <c r="S100" s="48">
        <f t="shared" si="26"/>
        <v>780973.6867361305</v>
      </c>
      <c r="T100" s="48">
        <f t="shared" si="28"/>
        <v>780973.6867361305</v>
      </c>
      <c r="U100" s="48">
        <f t="shared" si="36"/>
        <v>3133.3786237630134</v>
      </c>
      <c r="V100" s="48">
        <f t="shared" si="17"/>
        <v>204777.89869322896</v>
      </c>
      <c r="W100" s="48">
        <f t="shared" si="27"/>
        <v>4.166666666666667</v>
      </c>
      <c r="X100" s="45"/>
      <c r="Y100" s="45"/>
      <c r="Z100" s="45"/>
      <c r="AA100" s="45"/>
      <c r="AB100" s="45"/>
      <c r="AC100" s="45"/>
      <c r="AD100" s="47">
        <f t="shared" si="29"/>
        <v>41876</v>
      </c>
      <c r="AE100" s="47">
        <f t="shared" si="33"/>
        <v>41876</v>
      </c>
      <c r="AF100" s="48">
        <f t="shared" si="30"/>
        <v>922286.8876288347</v>
      </c>
      <c r="AG100" s="48">
        <f t="shared" si="34"/>
        <v>922286.8876288347</v>
      </c>
      <c r="AH100" s="48">
        <f t="shared" si="37"/>
        <v>4387.521196274564</v>
      </c>
      <c r="AI100" s="48">
        <f t="shared" si="35"/>
        <v>267884.40882510843</v>
      </c>
      <c r="AJ100" s="48">
        <f t="shared" si="31"/>
        <v>10</v>
      </c>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row>
    <row r="101" spans="16:69" ht="12.75">
      <c r="P101" s="24">
        <f t="shared" si="25"/>
        <v>41907</v>
      </c>
      <c r="Q101" s="47"/>
      <c r="R101" s="47">
        <f t="shared" si="32"/>
        <v>41907</v>
      </c>
      <c r="S101" s="48">
        <f t="shared" si="26"/>
        <v>785111.2320265601</v>
      </c>
      <c r="T101" s="48">
        <f t="shared" si="28"/>
        <v>785111.2320265601</v>
      </c>
      <c r="U101" s="48">
        <f t="shared" si="36"/>
        <v>3133.3786237630134</v>
      </c>
      <c r="V101" s="48">
        <f t="shared" si="17"/>
        <v>207911.27731699197</v>
      </c>
      <c r="W101" s="48">
        <f t="shared" si="27"/>
        <v>4.166666666666667</v>
      </c>
      <c r="X101" s="45"/>
      <c r="Y101" s="45"/>
      <c r="Z101" s="45"/>
      <c r="AA101" s="45"/>
      <c r="AB101" s="45"/>
      <c r="AC101" s="45"/>
      <c r="AD101" s="47">
        <f t="shared" si="29"/>
        <v>41907</v>
      </c>
      <c r="AE101" s="47">
        <f t="shared" si="33"/>
        <v>41907</v>
      </c>
      <c r="AF101" s="48">
        <f t="shared" si="30"/>
        <v>928684.4088251092</v>
      </c>
      <c r="AG101" s="48">
        <f t="shared" si="34"/>
        <v>928684.4088251092</v>
      </c>
      <c r="AH101" s="48">
        <f t="shared" si="37"/>
        <v>4387.521196274564</v>
      </c>
      <c r="AI101" s="48">
        <f t="shared" si="35"/>
        <v>272271.930021383</v>
      </c>
      <c r="AJ101" s="48">
        <f t="shared" si="31"/>
        <v>10</v>
      </c>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row>
    <row r="102" spans="16:69" ht="12.75">
      <c r="P102" s="24">
        <f t="shared" si="25"/>
        <v>41937</v>
      </c>
      <c r="Q102" s="47"/>
      <c r="R102" s="47">
        <f t="shared" si="32"/>
        <v>41937</v>
      </c>
      <c r="S102" s="48">
        <f t="shared" si="26"/>
        <v>789248.7773169897</v>
      </c>
      <c r="T102" s="48">
        <f t="shared" si="28"/>
        <v>789248.7773169897</v>
      </c>
      <c r="U102" s="48">
        <f t="shared" si="36"/>
        <v>3133.3786237630134</v>
      </c>
      <c r="V102" s="48">
        <f t="shared" si="17"/>
        <v>211044.65594075498</v>
      </c>
      <c r="W102" s="48">
        <f t="shared" si="27"/>
        <v>4.166666666666667</v>
      </c>
      <c r="X102" s="45"/>
      <c r="Y102" s="45"/>
      <c r="Z102" s="45"/>
      <c r="AA102" s="45"/>
      <c r="AB102" s="45"/>
      <c r="AC102" s="45"/>
      <c r="AD102" s="47">
        <f t="shared" si="29"/>
        <v>41937</v>
      </c>
      <c r="AE102" s="47">
        <f t="shared" si="33"/>
        <v>41937</v>
      </c>
      <c r="AF102" s="48">
        <f t="shared" si="30"/>
        <v>935081.9300213838</v>
      </c>
      <c r="AG102" s="48">
        <f t="shared" si="34"/>
        <v>935081.9300213838</v>
      </c>
      <c r="AH102" s="48">
        <f t="shared" si="37"/>
        <v>4387.521196274564</v>
      </c>
      <c r="AI102" s="48">
        <f t="shared" si="35"/>
        <v>276659.45121765754</v>
      </c>
      <c r="AJ102" s="48">
        <f t="shared" si="31"/>
        <v>10</v>
      </c>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row>
    <row r="103" spans="16:69" ht="12.75">
      <c r="P103" s="24">
        <f t="shared" si="25"/>
        <v>41968</v>
      </c>
      <c r="Q103" s="47"/>
      <c r="R103" s="47">
        <f t="shared" si="32"/>
        <v>41968</v>
      </c>
      <c r="S103" s="48">
        <f t="shared" si="26"/>
        <v>793386.3226074193</v>
      </c>
      <c r="T103" s="48">
        <f t="shared" si="28"/>
        <v>793386.3226074193</v>
      </c>
      <c r="U103" s="48">
        <f t="shared" si="36"/>
        <v>3133.3786237630134</v>
      </c>
      <c r="V103" s="48">
        <f t="shared" si="17"/>
        <v>214178.034564518</v>
      </c>
      <c r="W103" s="48">
        <f t="shared" si="27"/>
        <v>4.166666666666667</v>
      </c>
      <c r="X103" s="45"/>
      <c r="Y103" s="45"/>
      <c r="Z103" s="45"/>
      <c r="AA103" s="45"/>
      <c r="AB103" s="45"/>
      <c r="AC103" s="45"/>
      <c r="AD103" s="47">
        <f t="shared" si="29"/>
        <v>41968</v>
      </c>
      <c r="AE103" s="47">
        <f t="shared" si="33"/>
        <v>41968</v>
      </c>
      <c r="AF103" s="48">
        <f t="shared" si="30"/>
        <v>941479.4512176584</v>
      </c>
      <c r="AG103" s="48">
        <f t="shared" si="34"/>
        <v>941479.4512176584</v>
      </c>
      <c r="AH103" s="48">
        <f t="shared" si="37"/>
        <v>4387.521196274564</v>
      </c>
      <c r="AI103" s="48">
        <f t="shared" si="35"/>
        <v>281046.9724139321</v>
      </c>
      <c r="AJ103" s="48">
        <f t="shared" si="31"/>
        <v>10</v>
      </c>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row>
    <row r="104" spans="16:69" ht="12.75">
      <c r="P104" s="24">
        <f t="shared" si="25"/>
        <v>41998</v>
      </c>
      <c r="Q104" s="47"/>
      <c r="R104" s="47">
        <f t="shared" si="32"/>
        <v>41998</v>
      </c>
      <c r="S104" s="48">
        <f t="shared" si="26"/>
        <v>797523.867897849</v>
      </c>
      <c r="T104" s="48">
        <f t="shared" si="28"/>
        <v>797523.867897849</v>
      </c>
      <c r="U104" s="48">
        <f t="shared" si="36"/>
        <v>3133.3786237630134</v>
      </c>
      <c r="V104" s="48">
        <f t="shared" si="17"/>
        <v>217311.413188281</v>
      </c>
      <c r="W104" s="48">
        <f t="shared" si="27"/>
        <v>4.166666666666667</v>
      </c>
      <c r="X104" s="45"/>
      <c r="Y104" s="45"/>
      <c r="Z104" s="45"/>
      <c r="AA104" s="45"/>
      <c r="AB104" s="45"/>
      <c r="AC104" s="45"/>
      <c r="AD104" s="47">
        <f t="shared" si="29"/>
        <v>41998</v>
      </c>
      <c r="AE104" s="47">
        <f t="shared" si="33"/>
        <v>41998</v>
      </c>
      <c r="AF104" s="48">
        <f t="shared" si="30"/>
        <v>947876.9724139329</v>
      </c>
      <c r="AG104" s="48">
        <f t="shared" si="34"/>
        <v>947876.9724139329</v>
      </c>
      <c r="AH104" s="48">
        <f t="shared" si="37"/>
        <v>4387.521196274564</v>
      </c>
      <c r="AI104" s="48">
        <f t="shared" si="35"/>
        <v>285434.49361020664</v>
      </c>
      <c r="AJ104" s="48">
        <f t="shared" si="31"/>
        <v>10</v>
      </c>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row>
    <row r="105" spans="16:69" ht="12.75">
      <c r="P105" s="24">
        <f t="shared" si="25"/>
        <v>42029</v>
      </c>
      <c r="Q105" s="47"/>
      <c r="R105" s="47">
        <f t="shared" si="32"/>
        <v>42029</v>
      </c>
      <c r="S105" s="48">
        <f t="shared" si="26"/>
        <v>801661.4131882786</v>
      </c>
      <c r="T105" s="48">
        <f t="shared" si="28"/>
        <v>801661.4131882786</v>
      </c>
      <c r="U105" s="48">
        <f aca="true" t="shared" si="38" ref="U105:U116">($I$23/12)*$T$105</f>
        <v>3340.2558882844937</v>
      </c>
      <c r="V105" s="48">
        <f t="shared" si="17"/>
        <v>220651.6690765655</v>
      </c>
      <c r="W105" s="48">
        <f t="shared" si="27"/>
        <v>4.166666666666667</v>
      </c>
      <c r="X105" s="45"/>
      <c r="Y105" s="45"/>
      <c r="Z105" s="45"/>
      <c r="AA105" s="45"/>
      <c r="AB105" s="45"/>
      <c r="AC105" s="45"/>
      <c r="AD105" s="47">
        <f t="shared" si="29"/>
        <v>42029</v>
      </c>
      <c r="AE105" s="47">
        <f t="shared" si="33"/>
        <v>42029</v>
      </c>
      <c r="AF105" s="48">
        <f t="shared" si="30"/>
        <v>954274.4936102075</v>
      </c>
      <c r="AG105" s="48">
        <f t="shared" si="34"/>
        <v>954274.4936102075</v>
      </c>
      <c r="AH105" s="48">
        <f>($K$23/12)*$AG$105</f>
        <v>4771.372468051038</v>
      </c>
      <c r="AI105" s="48">
        <f t="shared" si="35"/>
        <v>290205.8660782577</v>
      </c>
      <c r="AJ105" s="48">
        <f t="shared" si="31"/>
        <v>10</v>
      </c>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row>
    <row r="106" spans="16:69" ht="12.75">
      <c r="P106" s="24">
        <f t="shared" si="25"/>
        <v>42060</v>
      </c>
      <c r="Q106" s="47"/>
      <c r="R106" s="47">
        <f t="shared" si="32"/>
        <v>42060</v>
      </c>
      <c r="S106" s="48">
        <f t="shared" si="26"/>
        <v>806005.8357432297</v>
      </c>
      <c r="T106" s="48">
        <f t="shared" si="28"/>
        <v>806005.8357432297</v>
      </c>
      <c r="U106" s="48">
        <f t="shared" si="38"/>
        <v>3340.2558882844937</v>
      </c>
      <c r="V106" s="48">
        <f t="shared" si="17"/>
        <v>223991.92496485</v>
      </c>
      <c r="W106" s="48">
        <f t="shared" si="27"/>
        <v>4.166666666666667</v>
      </c>
      <c r="X106" s="45"/>
      <c r="Y106" s="45"/>
      <c r="Z106" s="45"/>
      <c r="AA106" s="45"/>
      <c r="AB106" s="45"/>
      <c r="AC106" s="45"/>
      <c r="AD106" s="47">
        <f t="shared" si="29"/>
        <v>42060</v>
      </c>
      <c r="AE106" s="47">
        <f t="shared" si="33"/>
        <v>42060</v>
      </c>
      <c r="AF106" s="48">
        <f t="shared" si="30"/>
        <v>961055.8660782585</v>
      </c>
      <c r="AG106" s="48">
        <f t="shared" si="34"/>
        <v>961055.8660782585</v>
      </c>
      <c r="AH106" s="48">
        <f aca="true" t="shared" si="39" ref="AH106:AH116">($K$23/12)*$AG$105</f>
        <v>4771.372468051038</v>
      </c>
      <c r="AI106" s="48">
        <f t="shared" si="35"/>
        <v>294977.2385463087</v>
      </c>
      <c r="AJ106" s="48">
        <f t="shared" si="31"/>
        <v>10</v>
      </c>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row>
    <row r="107" spans="16:69" ht="12.75">
      <c r="P107" s="24">
        <f t="shared" si="25"/>
        <v>42088</v>
      </c>
      <c r="Q107" s="47"/>
      <c r="R107" s="47">
        <f t="shared" si="32"/>
        <v>42088</v>
      </c>
      <c r="S107" s="48">
        <f t="shared" si="26"/>
        <v>810350.2582981809</v>
      </c>
      <c r="T107" s="48">
        <f t="shared" si="28"/>
        <v>810350.2582981809</v>
      </c>
      <c r="U107" s="48">
        <f t="shared" si="38"/>
        <v>3340.2558882844937</v>
      </c>
      <c r="V107" s="48">
        <f t="shared" si="17"/>
        <v>227332.18085313452</v>
      </c>
      <c r="W107" s="48">
        <f t="shared" si="27"/>
        <v>4.166666666666667</v>
      </c>
      <c r="X107" s="45"/>
      <c r="Y107" s="45"/>
      <c r="Z107" s="45"/>
      <c r="AA107" s="45"/>
      <c r="AB107" s="45"/>
      <c r="AC107" s="45"/>
      <c r="AD107" s="47">
        <f t="shared" si="29"/>
        <v>42088</v>
      </c>
      <c r="AE107" s="47">
        <f t="shared" si="33"/>
        <v>42088</v>
      </c>
      <c r="AF107" s="48">
        <f t="shared" si="30"/>
        <v>967837.2385463095</v>
      </c>
      <c r="AG107" s="48">
        <f t="shared" si="34"/>
        <v>967837.2385463095</v>
      </c>
      <c r="AH107" s="48">
        <f t="shared" si="39"/>
        <v>4771.372468051038</v>
      </c>
      <c r="AI107" s="48">
        <f t="shared" si="35"/>
        <v>299748.61101435975</v>
      </c>
      <c r="AJ107" s="48">
        <f t="shared" si="31"/>
        <v>10</v>
      </c>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row>
    <row r="108" spans="16:69" ht="12.75">
      <c r="P108" s="24">
        <f t="shared" si="25"/>
        <v>42119</v>
      </c>
      <c r="Q108" s="47"/>
      <c r="R108" s="47">
        <f t="shared" si="32"/>
        <v>42119</v>
      </c>
      <c r="S108" s="48">
        <f t="shared" si="26"/>
        <v>814694.680853132</v>
      </c>
      <c r="T108" s="48">
        <f t="shared" si="28"/>
        <v>814694.680853132</v>
      </c>
      <c r="U108" s="48">
        <f t="shared" si="38"/>
        <v>3340.2558882844937</v>
      </c>
      <c r="V108" s="48">
        <f t="shared" si="17"/>
        <v>230672.43674141902</v>
      </c>
      <c r="W108" s="48">
        <f t="shared" si="27"/>
        <v>4.166666666666667</v>
      </c>
      <c r="X108" s="45"/>
      <c r="Y108" s="45"/>
      <c r="Z108" s="45"/>
      <c r="AA108" s="45"/>
      <c r="AB108" s="45"/>
      <c r="AC108" s="45"/>
      <c r="AD108" s="47">
        <f t="shared" si="29"/>
        <v>42119</v>
      </c>
      <c r="AE108" s="47">
        <f t="shared" si="33"/>
        <v>42119</v>
      </c>
      <c r="AF108" s="48">
        <f t="shared" si="30"/>
        <v>974618.6110143606</v>
      </c>
      <c r="AG108" s="48">
        <f t="shared" si="34"/>
        <v>974618.6110143606</v>
      </c>
      <c r="AH108" s="48">
        <f t="shared" si="39"/>
        <v>4771.372468051038</v>
      </c>
      <c r="AI108" s="48">
        <f t="shared" si="35"/>
        <v>304519.9834824108</v>
      </c>
      <c r="AJ108" s="48">
        <f t="shared" si="31"/>
        <v>10</v>
      </c>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row>
    <row r="109" spans="16:69" ht="12.75">
      <c r="P109" s="24">
        <f t="shared" si="25"/>
        <v>42149</v>
      </c>
      <c r="Q109" s="47"/>
      <c r="R109" s="47">
        <f t="shared" si="32"/>
        <v>42149</v>
      </c>
      <c r="S109" s="48">
        <f t="shared" si="26"/>
        <v>819039.1034080832</v>
      </c>
      <c r="T109" s="48">
        <f t="shared" si="28"/>
        <v>819039.1034080832</v>
      </c>
      <c r="U109" s="48">
        <f t="shared" si="38"/>
        <v>3340.2558882844937</v>
      </c>
      <c r="V109" s="48">
        <f aca="true" t="shared" si="40" ref="V109:V172">V108+U109</f>
        <v>234012.69262970352</v>
      </c>
      <c r="W109" s="48">
        <f t="shared" si="27"/>
        <v>4.166666666666667</v>
      </c>
      <c r="X109" s="45"/>
      <c r="Y109" s="45"/>
      <c r="Z109" s="45"/>
      <c r="AA109" s="45"/>
      <c r="AB109" s="45"/>
      <c r="AC109" s="45"/>
      <c r="AD109" s="47">
        <f t="shared" si="29"/>
        <v>42149</v>
      </c>
      <c r="AE109" s="47">
        <f t="shared" si="33"/>
        <v>42149</v>
      </c>
      <c r="AF109" s="48">
        <f t="shared" si="30"/>
        <v>981399.9834824116</v>
      </c>
      <c r="AG109" s="48">
        <f t="shared" si="34"/>
        <v>981399.9834824116</v>
      </c>
      <c r="AH109" s="48">
        <f t="shared" si="39"/>
        <v>4771.372468051038</v>
      </c>
      <c r="AI109" s="48">
        <f t="shared" si="35"/>
        <v>309291.3559504618</v>
      </c>
      <c r="AJ109" s="48">
        <f t="shared" si="31"/>
        <v>10</v>
      </c>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row>
    <row r="110" spans="16:69" ht="12.75">
      <c r="P110" s="24">
        <f t="shared" si="25"/>
        <v>42180</v>
      </c>
      <c r="Q110" s="47"/>
      <c r="R110" s="47">
        <f t="shared" si="32"/>
        <v>42180</v>
      </c>
      <c r="S110" s="48">
        <f t="shared" si="26"/>
        <v>823383.5259630344</v>
      </c>
      <c r="T110" s="48">
        <f t="shared" si="28"/>
        <v>823383.5259630344</v>
      </c>
      <c r="U110" s="48">
        <f t="shared" si="38"/>
        <v>3340.2558882844937</v>
      </c>
      <c r="V110" s="48">
        <f t="shared" si="40"/>
        <v>237352.94851798803</v>
      </c>
      <c r="W110" s="48">
        <f t="shared" si="27"/>
        <v>4.166666666666667</v>
      </c>
      <c r="X110" s="45"/>
      <c r="Y110" s="45"/>
      <c r="Z110" s="45"/>
      <c r="AA110" s="45"/>
      <c r="AB110" s="45"/>
      <c r="AC110" s="45"/>
      <c r="AD110" s="47">
        <f t="shared" si="29"/>
        <v>42180</v>
      </c>
      <c r="AE110" s="47">
        <f t="shared" si="33"/>
        <v>42180</v>
      </c>
      <c r="AF110" s="48">
        <f t="shared" si="30"/>
        <v>988181.3559504626</v>
      </c>
      <c r="AG110" s="48">
        <f t="shared" si="34"/>
        <v>988181.3559504626</v>
      </c>
      <c r="AH110" s="48">
        <f t="shared" si="39"/>
        <v>4771.372468051038</v>
      </c>
      <c r="AI110" s="48">
        <f t="shared" si="35"/>
        <v>314062.72841851285</v>
      </c>
      <c r="AJ110" s="48">
        <f t="shared" si="31"/>
        <v>10</v>
      </c>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row>
    <row r="111" spans="16:69" ht="12.75">
      <c r="P111" s="24">
        <f t="shared" si="25"/>
        <v>42210</v>
      </c>
      <c r="Q111" s="47"/>
      <c r="R111" s="47">
        <f t="shared" si="32"/>
        <v>42210</v>
      </c>
      <c r="S111" s="48">
        <f t="shared" si="26"/>
        <v>827727.9485179855</v>
      </c>
      <c r="T111" s="48">
        <f t="shared" si="28"/>
        <v>827727.9485179855</v>
      </c>
      <c r="U111" s="48">
        <f t="shared" si="38"/>
        <v>3340.2558882844937</v>
      </c>
      <c r="V111" s="48">
        <f t="shared" si="40"/>
        <v>240693.20440627253</v>
      </c>
      <c r="W111" s="48">
        <f t="shared" si="27"/>
        <v>4.166666666666667</v>
      </c>
      <c r="X111" s="45"/>
      <c r="Y111" s="45"/>
      <c r="Z111" s="45"/>
      <c r="AA111" s="45"/>
      <c r="AB111" s="45"/>
      <c r="AC111" s="45"/>
      <c r="AD111" s="47">
        <f t="shared" si="29"/>
        <v>42210</v>
      </c>
      <c r="AE111" s="47">
        <f t="shared" si="33"/>
        <v>42210</v>
      </c>
      <c r="AF111" s="48">
        <f t="shared" si="30"/>
        <v>994962.7284185137</v>
      </c>
      <c r="AG111" s="48">
        <f t="shared" si="34"/>
        <v>994962.7284185137</v>
      </c>
      <c r="AH111" s="48">
        <f t="shared" si="39"/>
        <v>4771.372468051038</v>
      </c>
      <c r="AI111" s="48">
        <f t="shared" si="35"/>
        <v>318834.1008865639</v>
      </c>
      <c r="AJ111" s="48">
        <f t="shared" si="31"/>
        <v>10</v>
      </c>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row>
    <row r="112" spans="16:69" ht="12.75">
      <c r="P112" s="24">
        <f t="shared" si="25"/>
        <v>42241</v>
      </c>
      <c r="Q112" s="47"/>
      <c r="R112" s="47">
        <f t="shared" si="32"/>
        <v>42241</v>
      </c>
      <c r="S112" s="48">
        <f t="shared" si="26"/>
        <v>832072.3710729367</v>
      </c>
      <c r="T112" s="48">
        <f t="shared" si="28"/>
        <v>832072.3710729367</v>
      </c>
      <c r="U112" s="48">
        <f t="shared" si="38"/>
        <v>3340.2558882844937</v>
      </c>
      <c r="V112" s="48">
        <f t="shared" si="40"/>
        <v>244033.46029455704</v>
      </c>
      <c r="W112" s="48">
        <f t="shared" si="27"/>
        <v>4.166666666666667</v>
      </c>
      <c r="X112" s="45"/>
      <c r="Y112" s="45"/>
      <c r="Z112" s="45"/>
      <c r="AA112" s="45"/>
      <c r="AB112" s="45"/>
      <c r="AC112" s="45"/>
      <c r="AD112" s="47">
        <f t="shared" si="29"/>
        <v>42241</v>
      </c>
      <c r="AE112" s="47">
        <f t="shared" si="33"/>
        <v>42241</v>
      </c>
      <c r="AF112" s="48">
        <f t="shared" si="30"/>
        <v>1001744.1008865647</v>
      </c>
      <c r="AG112" s="48">
        <f t="shared" si="34"/>
        <v>1001744.1008865647</v>
      </c>
      <c r="AH112" s="48">
        <f t="shared" si="39"/>
        <v>4771.372468051038</v>
      </c>
      <c r="AI112" s="48">
        <f t="shared" si="35"/>
        <v>323605.4733546149</v>
      </c>
      <c r="AJ112" s="48">
        <f t="shared" si="31"/>
        <v>10</v>
      </c>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row>
    <row r="113" spans="16:69" ht="12.75">
      <c r="P113" s="24">
        <f t="shared" si="25"/>
        <v>42272</v>
      </c>
      <c r="Q113" s="47"/>
      <c r="R113" s="47">
        <f t="shared" si="32"/>
        <v>42272</v>
      </c>
      <c r="S113" s="48">
        <f t="shared" si="26"/>
        <v>836416.7936278878</v>
      </c>
      <c r="T113" s="48">
        <f t="shared" si="28"/>
        <v>836416.7936278878</v>
      </c>
      <c r="U113" s="48">
        <f t="shared" si="38"/>
        <v>3340.2558882844937</v>
      </c>
      <c r="V113" s="48">
        <f t="shared" si="40"/>
        <v>247373.71618284154</v>
      </c>
      <c r="W113" s="48">
        <f t="shared" si="27"/>
        <v>4.166666666666667</v>
      </c>
      <c r="X113" s="45"/>
      <c r="Y113" s="45"/>
      <c r="Z113" s="45"/>
      <c r="AA113" s="45"/>
      <c r="AB113" s="45"/>
      <c r="AC113" s="45"/>
      <c r="AD113" s="47">
        <f t="shared" si="29"/>
        <v>42272</v>
      </c>
      <c r="AE113" s="47">
        <f t="shared" si="33"/>
        <v>42272</v>
      </c>
      <c r="AF113" s="48">
        <f t="shared" si="30"/>
        <v>1008525.4733546157</v>
      </c>
      <c r="AG113" s="48">
        <f t="shared" si="34"/>
        <v>1008525.4733546157</v>
      </c>
      <c r="AH113" s="48">
        <f t="shared" si="39"/>
        <v>4771.372468051038</v>
      </c>
      <c r="AI113" s="48">
        <f t="shared" si="35"/>
        <v>328376.84582266596</v>
      </c>
      <c r="AJ113" s="48">
        <f t="shared" si="31"/>
        <v>10</v>
      </c>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row>
    <row r="114" spans="16:69" ht="12.75">
      <c r="P114" s="24">
        <f t="shared" si="25"/>
        <v>42302</v>
      </c>
      <c r="Q114" s="47"/>
      <c r="R114" s="47">
        <f t="shared" si="32"/>
        <v>42302</v>
      </c>
      <c r="S114" s="48">
        <f t="shared" si="26"/>
        <v>840761.216182839</v>
      </c>
      <c r="T114" s="48">
        <f t="shared" si="28"/>
        <v>840761.216182839</v>
      </c>
      <c r="U114" s="48">
        <f t="shared" si="38"/>
        <v>3340.2558882844937</v>
      </c>
      <c r="V114" s="48">
        <f t="shared" si="40"/>
        <v>250713.97207112605</v>
      </c>
      <c r="W114" s="48">
        <f t="shared" si="27"/>
        <v>4.166666666666667</v>
      </c>
      <c r="X114" s="45"/>
      <c r="Y114" s="45"/>
      <c r="Z114" s="45"/>
      <c r="AA114" s="45"/>
      <c r="AB114" s="45"/>
      <c r="AC114" s="45"/>
      <c r="AD114" s="47">
        <f t="shared" si="29"/>
        <v>42302</v>
      </c>
      <c r="AE114" s="47">
        <f t="shared" si="33"/>
        <v>42302</v>
      </c>
      <c r="AF114" s="48">
        <f t="shared" si="30"/>
        <v>1015306.8458226668</v>
      </c>
      <c r="AG114" s="48">
        <f t="shared" si="34"/>
        <v>1015306.8458226668</v>
      </c>
      <c r="AH114" s="48">
        <f t="shared" si="39"/>
        <v>4771.372468051038</v>
      </c>
      <c r="AI114" s="48">
        <f t="shared" si="35"/>
        <v>333148.218290717</v>
      </c>
      <c r="AJ114" s="48">
        <f t="shared" si="31"/>
        <v>10</v>
      </c>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row>
    <row r="115" spans="16:69" ht="12.75">
      <c r="P115" s="24">
        <f t="shared" si="25"/>
        <v>42333</v>
      </c>
      <c r="Q115" s="47"/>
      <c r="R115" s="47">
        <f t="shared" si="32"/>
        <v>42333</v>
      </c>
      <c r="S115" s="48">
        <f t="shared" si="26"/>
        <v>845105.6387377902</v>
      </c>
      <c r="T115" s="48">
        <f t="shared" si="28"/>
        <v>845105.6387377902</v>
      </c>
      <c r="U115" s="48">
        <f t="shared" si="38"/>
        <v>3340.2558882844937</v>
      </c>
      <c r="V115" s="48">
        <f t="shared" si="40"/>
        <v>254054.22795941055</v>
      </c>
      <c r="W115" s="48">
        <f t="shared" si="27"/>
        <v>4.166666666666667</v>
      </c>
      <c r="X115" s="45"/>
      <c r="Y115" s="45"/>
      <c r="Z115" s="45"/>
      <c r="AA115" s="45"/>
      <c r="AB115" s="45"/>
      <c r="AC115" s="45"/>
      <c r="AD115" s="47">
        <f t="shared" si="29"/>
        <v>42333</v>
      </c>
      <c r="AE115" s="47">
        <f t="shared" si="33"/>
        <v>42333</v>
      </c>
      <c r="AF115" s="48">
        <f t="shared" si="30"/>
        <v>1022088.2182907178</v>
      </c>
      <c r="AG115" s="48">
        <f t="shared" si="34"/>
        <v>1022088.2182907178</v>
      </c>
      <c r="AH115" s="48">
        <f t="shared" si="39"/>
        <v>4771.372468051038</v>
      </c>
      <c r="AI115" s="48">
        <f t="shared" si="35"/>
        <v>337919.590758768</v>
      </c>
      <c r="AJ115" s="48">
        <f t="shared" si="31"/>
        <v>10</v>
      </c>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row>
    <row r="116" spans="16:69" ht="12.75">
      <c r="P116" s="24">
        <f t="shared" si="25"/>
        <v>42363</v>
      </c>
      <c r="Q116" s="47"/>
      <c r="R116" s="47">
        <f t="shared" si="32"/>
        <v>42363</v>
      </c>
      <c r="S116" s="48">
        <f t="shared" si="26"/>
        <v>849450.0612927413</v>
      </c>
      <c r="T116" s="48">
        <f t="shared" si="28"/>
        <v>849450.0612927413</v>
      </c>
      <c r="U116" s="48">
        <f t="shared" si="38"/>
        <v>3340.2558882844937</v>
      </c>
      <c r="V116" s="48">
        <f t="shared" si="40"/>
        <v>257394.48384769505</v>
      </c>
      <c r="W116" s="48">
        <f t="shared" si="27"/>
        <v>4.166666666666667</v>
      </c>
      <c r="X116" s="45"/>
      <c r="Y116" s="45"/>
      <c r="Z116" s="45"/>
      <c r="AA116" s="45"/>
      <c r="AB116" s="45"/>
      <c r="AC116" s="45"/>
      <c r="AD116" s="47">
        <f t="shared" si="29"/>
        <v>42363</v>
      </c>
      <c r="AE116" s="47">
        <f t="shared" si="33"/>
        <v>42363</v>
      </c>
      <c r="AF116" s="48">
        <f t="shared" si="30"/>
        <v>1028869.5907587688</v>
      </c>
      <c r="AG116" s="48">
        <f t="shared" si="34"/>
        <v>1028869.5907587688</v>
      </c>
      <c r="AH116" s="48">
        <f t="shared" si="39"/>
        <v>4771.372468051038</v>
      </c>
      <c r="AI116" s="48">
        <f t="shared" si="35"/>
        <v>342690.96322681906</v>
      </c>
      <c r="AJ116" s="48">
        <f t="shared" si="31"/>
        <v>10</v>
      </c>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row>
    <row r="117" spans="16:69" ht="12.75">
      <c r="P117" s="24">
        <f t="shared" si="25"/>
        <v>42394</v>
      </c>
      <c r="Q117" s="47"/>
      <c r="R117" s="47">
        <f t="shared" si="32"/>
        <v>42394</v>
      </c>
      <c r="S117" s="48">
        <f t="shared" si="26"/>
        <v>853794.4838476925</v>
      </c>
      <c r="T117" s="48">
        <f t="shared" si="28"/>
        <v>853794.4838476925</v>
      </c>
      <c r="U117" s="48">
        <f aca="true" t="shared" si="41" ref="U117:U128">($I$23/12)*$T$117</f>
        <v>3557.477016032052</v>
      </c>
      <c r="V117" s="48">
        <f t="shared" si="40"/>
        <v>260951.96086372712</v>
      </c>
      <c r="W117" s="48">
        <f t="shared" si="27"/>
        <v>4.166666666666667</v>
      </c>
      <c r="X117" s="45"/>
      <c r="Y117" s="45"/>
      <c r="Z117" s="45"/>
      <c r="AA117" s="45"/>
      <c r="AB117" s="45"/>
      <c r="AC117" s="45"/>
      <c r="AD117" s="47">
        <f t="shared" si="29"/>
        <v>42394</v>
      </c>
      <c r="AE117" s="47">
        <f t="shared" si="33"/>
        <v>42394</v>
      </c>
      <c r="AF117" s="48">
        <f t="shared" si="30"/>
        <v>1035650.9632268199</v>
      </c>
      <c r="AG117" s="48">
        <f t="shared" si="34"/>
        <v>1035650.9632268199</v>
      </c>
      <c r="AH117" s="48">
        <f>($K$23/12)*$AG$117</f>
        <v>5178.254816134099</v>
      </c>
      <c r="AI117" s="48">
        <f t="shared" si="35"/>
        <v>347869.2180429532</v>
      </c>
      <c r="AJ117" s="48">
        <f t="shared" si="31"/>
        <v>10</v>
      </c>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row>
    <row r="118" spans="16:69" ht="12.75">
      <c r="P118" s="24">
        <f t="shared" si="25"/>
        <v>42425</v>
      </c>
      <c r="Q118" s="47"/>
      <c r="R118" s="47">
        <f t="shared" si="32"/>
        <v>42425</v>
      </c>
      <c r="S118" s="48">
        <f t="shared" si="26"/>
        <v>858356.1275303912</v>
      </c>
      <c r="T118" s="48">
        <f t="shared" si="28"/>
        <v>858356.1275303912</v>
      </c>
      <c r="U118" s="48">
        <f t="shared" si="41"/>
        <v>3557.477016032052</v>
      </c>
      <c r="V118" s="48">
        <f t="shared" si="40"/>
        <v>264509.4378797592</v>
      </c>
      <c r="W118" s="48">
        <f t="shared" si="27"/>
        <v>4.166666666666667</v>
      </c>
      <c r="X118" s="45"/>
      <c r="Y118" s="45"/>
      <c r="Z118" s="45"/>
      <c r="AA118" s="45"/>
      <c r="AB118" s="45"/>
      <c r="AC118" s="45"/>
      <c r="AD118" s="47">
        <f t="shared" si="29"/>
        <v>42425</v>
      </c>
      <c r="AE118" s="47">
        <f t="shared" si="33"/>
        <v>42425</v>
      </c>
      <c r="AF118" s="48">
        <f t="shared" si="30"/>
        <v>1042839.218042954</v>
      </c>
      <c r="AG118" s="48">
        <f t="shared" si="34"/>
        <v>1042839.218042954</v>
      </c>
      <c r="AH118" s="48">
        <f aca="true" t="shared" si="42" ref="AH118:AH128">($K$23/12)*$AG$117</f>
        <v>5178.254816134099</v>
      </c>
      <c r="AI118" s="48">
        <f t="shared" si="35"/>
        <v>353047.4728590873</v>
      </c>
      <c r="AJ118" s="48">
        <f t="shared" si="31"/>
        <v>10</v>
      </c>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row>
    <row r="119" spans="16:69" ht="12.75">
      <c r="P119" s="24">
        <f t="shared" si="25"/>
        <v>42454</v>
      </c>
      <c r="Q119" s="47"/>
      <c r="R119" s="47">
        <f t="shared" si="32"/>
        <v>42454</v>
      </c>
      <c r="S119" s="48">
        <f t="shared" si="26"/>
        <v>862917.7712130899</v>
      </c>
      <c r="T119" s="48">
        <f t="shared" si="28"/>
        <v>862917.7712130899</v>
      </c>
      <c r="U119" s="48">
        <f t="shared" si="41"/>
        <v>3557.477016032052</v>
      </c>
      <c r="V119" s="48">
        <f t="shared" si="40"/>
        <v>268066.9148957912</v>
      </c>
      <c r="W119" s="48">
        <f t="shared" si="27"/>
        <v>4.166666666666667</v>
      </c>
      <c r="X119" s="45"/>
      <c r="Y119" s="45"/>
      <c r="Z119" s="45"/>
      <c r="AA119" s="45"/>
      <c r="AB119" s="45"/>
      <c r="AC119" s="45"/>
      <c r="AD119" s="47">
        <f t="shared" si="29"/>
        <v>42454</v>
      </c>
      <c r="AE119" s="47">
        <f t="shared" si="33"/>
        <v>42454</v>
      </c>
      <c r="AF119" s="48">
        <f t="shared" si="30"/>
        <v>1050027.472859088</v>
      </c>
      <c r="AG119" s="48">
        <f t="shared" si="34"/>
        <v>1050027.472859088</v>
      </c>
      <c r="AH119" s="48">
        <f t="shared" si="42"/>
        <v>5178.254816134099</v>
      </c>
      <c r="AI119" s="48">
        <f t="shared" si="35"/>
        <v>358225.7276752214</v>
      </c>
      <c r="AJ119" s="48">
        <f t="shared" si="31"/>
        <v>10</v>
      </c>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5"/>
      <c r="BO119" s="45"/>
      <c r="BP119" s="45"/>
      <c r="BQ119" s="45"/>
    </row>
    <row r="120" spans="16:69" ht="12.75">
      <c r="P120" s="24">
        <f t="shared" si="25"/>
        <v>42485</v>
      </c>
      <c r="Q120" s="47"/>
      <c r="R120" s="47">
        <f t="shared" si="32"/>
        <v>42485</v>
      </c>
      <c r="S120" s="48">
        <f t="shared" si="26"/>
        <v>867479.4148957887</v>
      </c>
      <c r="T120" s="48">
        <f t="shared" si="28"/>
        <v>867479.4148957887</v>
      </c>
      <c r="U120" s="48">
        <f t="shared" si="41"/>
        <v>3557.477016032052</v>
      </c>
      <c r="V120" s="48">
        <f t="shared" si="40"/>
        <v>271624.39191182324</v>
      </c>
      <c r="W120" s="48">
        <f t="shared" si="27"/>
        <v>4.166666666666667</v>
      </c>
      <c r="X120" s="45"/>
      <c r="Y120" s="45"/>
      <c r="Z120" s="45"/>
      <c r="AA120" s="45"/>
      <c r="AB120" s="45"/>
      <c r="AC120" s="45"/>
      <c r="AD120" s="47">
        <f t="shared" si="29"/>
        <v>42485</v>
      </c>
      <c r="AE120" s="47">
        <f t="shared" si="33"/>
        <v>42485</v>
      </c>
      <c r="AF120" s="48">
        <f t="shared" si="30"/>
        <v>1057215.727675222</v>
      </c>
      <c r="AG120" s="48">
        <f t="shared" si="34"/>
        <v>1057215.727675222</v>
      </c>
      <c r="AH120" s="48">
        <f t="shared" si="42"/>
        <v>5178.254816134099</v>
      </c>
      <c r="AI120" s="48">
        <f t="shared" si="35"/>
        <v>363403.9824913555</v>
      </c>
      <c r="AJ120" s="48">
        <f t="shared" si="31"/>
        <v>10</v>
      </c>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row>
    <row r="121" spans="16:69" ht="12.75">
      <c r="P121" s="24">
        <f t="shared" si="25"/>
        <v>42515</v>
      </c>
      <c r="Q121" s="47"/>
      <c r="R121" s="47">
        <f t="shared" si="32"/>
        <v>42515</v>
      </c>
      <c r="S121" s="48">
        <f t="shared" si="26"/>
        <v>872041.0585784874</v>
      </c>
      <c r="T121" s="48">
        <f t="shared" si="28"/>
        <v>872041.0585784874</v>
      </c>
      <c r="U121" s="48">
        <f t="shared" si="41"/>
        <v>3557.477016032052</v>
      </c>
      <c r="V121" s="48">
        <f t="shared" si="40"/>
        <v>275181.8689278553</v>
      </c>
      <c r="W121" s="48">
        <f t="shared" si="27"/>
        <v>4.166666666666667</v>
      </c>
      <c r="X121" s="45"/>
      <c r="Y121" s="45"/>
      <c r="Z121" s="45"/>
      <c r="AA121" s="45"/>
      <c r="AB121" s="45"/>
      <c r="AC121" s="45"/>
      <c r="AD121" s="47">
        <f t="shared" si="29"/>
        <v>42515</v>
      </c>
      <c r="AE121" s="47">
        <f t="shared" si="33"/>
        <v>42515</v>
      </c>
      <c r="AF121" s="48">
        <f t="shared" si="30"/>
        <v>1064403.982491356</v>
      </c>
      <c r="AG121" s="48">
        <f t="shared" si="34"/>
        <v>1064403.982491356</v>
      </c>
      <c r="AH121" s="48">
        <f t="shared" si="42"/>
        <v>5178.254816134099</v>
      </c>
      <c r="AI121" s="48">
        <f t="shared" si="35"/>
        <v>368582.2373074896</v>
      </c>
      <c r="AJ121" s="48">
        <f t="shared" si="31"/>
        <v>10</v>
      </c>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row>
    <row r="122" spans="16:69" ht="12.75">
      <c r="P122" s="24">
        <f t="shared" si="25"/>
        <v>42546</v>
      </c>
      <c r="Q122" s="47"/>
      <c r="R122" s="47">
        <f t="shared" si="32"/>
        <v>42546</v>
      </c>
      <c r="S122" s="48">
        <f t="shared" si="26"/>
        <v>876602.7022611861</v>
      </c>
      <c r="T122" s="48">
        <f t="shared" si="28"/>
        <v>876602.7022611861</v>
      </c>
      <c r="U122" s="48">
        <f t="shared" si="41"/>
        <v>3557.477016032052</v>
      </c>
      <c r="V122" s="48">
        <f t="shared" si="40"/>
        <v>278739.3459438873</v>
      </c>
      <c r="W122" s="48">
        <f t="shared" si="27"/>
        <v>4.166666666666667</v>
      </c>
      <c r="X122" s="45"/>
      <c r="Y122" s="45"/>
      <c r="Z122" s="45"/>
      <c r="AA122" s="45"/>
      <c r="AB122" s="45"/>
      <c r="AC122" s="45"/>
      <c r="AD122" s="47">
        <f t="shared" si="29"/>
        <v>42546</v>
      </c>
      <c r="AE122" s="47">
        <f t="shared" si="33"/>
        <v>42546</v>
      </c>
      <c r="AF122" s="48">
        <f t="shared" si="30"/>
        <v>1071592.23730749</v>
      </c>
      <c r="AG122" s="48">
        <f t="shared" si="34"/>
        <v>1071592.23730749</v>
      </c>
      <c r="AH122" s="48">
        <f t="shared" si="42"/>
        <v>5178.254816134099</v>
      </c>
      <c r="AI122" s="48">
        <f t="shared" si="35"/>
        <v>373760.4921236237</v>
      </c>
      <c r="AJ122" s="48">
        <f t="shared" si="31"/>
        <v>10</v>
      </c>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row>
    <row r="123" spans="16:69" ht="12.75">
      <c r="P123" s="24">
        <f t="shared" si="25"/>
        <v>42576</v>
      </c>
      <c r="Q123" s="47"/>
      <c r="R123" s="47">
        <f t="shared" si="32"/>
        <v>42576</v>
      </c>
      <c r="S123" s="48">
        <f t="shared" si="26"/>
        <v>881164.3459438848</v>
      </c>
      <c r="T123" s="48">
        <f t="shared" si="28"/>
        <v>881164.3459438848</v>
      </c>
      <c r="U123" s="48">
        <f t="shared" si="41"/>
        <v>3557.477016032052</v>
      </c>
      <c r="V123" s="48">
        <f t="shared" si="40"/>
        <v>282296.82295991934</v>
      </c>
      <c r="W123" s="48">
        <f t="shared" si="27"/>
        <v>4.166666666666667</v>
      </c>
      <c r="X123" s="45"/>
      <c r="Y123" s="45"/>
      <c r="Z123" s="45"/>
      <c r="AA123" s="45"/>
      <c r="AB123" s="45"/>
      <c r="AC123" s="45"/>
      <c r="AD123" s="47">
        <f t="shared" si="29"/>
        <v>42576</v>
      </c>
      <c r="AE123" s="47">
        <f t="shared" si="33"/>
        <v>42576</v>
      </c>
      <c r="AF123" s="48">
        <f t="shared" si="30"/>
        <v>1078780.492123624</v>
      </c>
      <c r="AG123" s="48">
        <f t="shared" si="34"/>
        <v>1078780.492123624</v>
      </c>
      <c r="AH123" s="48">
        <f t="shared" si="42"/>
        <v>5178.254816134099</v>
      </c>
      <c r="AI123" s="48">
        <f t="shared" si="35"/>
        <v>378938.74693975784</v>
      </c>
      <c r="AJ123" s="48">
        <f t="shared" si="31"/>
        <v>10</v>
      </c>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row>
    <row r="124" spans="16:69" ht="12.75">
      <c r="P124" s="24">
        <f t="shared" si="25"/>
        <v>42607</v>
      </c>
      <c r="Q124" s="47"/>
      <c r="R124" s="47">
        <f t="shared" si="32"/>
        <v>42607</v>
      </c>
      <c r="S124" s="48">
        <f t="shared" si="26"/>
        <v>885725.9896265835</v>
      </c>
      <c r="T124" s="48">
        <f t="shared" si="28"/>
        <v>885725.9896265835</v>
      </c>
      <c r="U124" s="48">
        <f t="shared" si="41"/>
        <v>3557.477016032052</v>
      </c>
      <c r="V124" s="48">
        <f t="shared" si="40"/>
        <v>285854.2999759514</v>
      </c>
      <c r="W124" s="48">
        <f t="shared" si="27"/>
        <v>4.166666666666667</v>
      </c>
      <c r="X124" s="45"/>
      <c r="Y124" s="45"/>
      <c r="Z124" s="45"/>
      <c r="AA124" s="45"/>
      <c r="AB124" s="45"/>
      <c r="AC124" s="45"/>
      <c r="AD124" s="47">
        <f t="shared" si="29"/>
        <v>42607</v>
      </c>
      <c r="AE124" s="47">
        <f t="shared" si="33"/>
        <v>42607</v>
      </c>
      <c r="AF124" s="48">
        <f t="shared" si="30"/>
        <v>1085968.746939758</v>
      </c>
      <c r="AG124" s="48">
        <f t="shared" si="34"/>
        <v>1085968.746939758</v>
      </c>
      <c r="AH124" s="48">
        <f t="shared" si="42"/>
        <v>5178.254816134099</v>
      </c>
      <c r="AI124" s="48">
        <f t="shared" si="35"/>
        <v>384117.00175589195</v>
      </c>
      <c r="AJ124" s="48">
        <f t="shared" si="31"/>
        <v>10</v>
      </c>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5"/>
      <c r="BG124" s="45"/>
      <c r="BH124" s="45"/>
      <c r="BI124" s="45"/>
      <c r="BJ124" s="45"/>
      <c r="BK124" s="45"/>
      <c r="BL124" s="45"/>
      <c r="BM124" s="45"/>
      <c r="BN124" s="45"/>
      <c r="BO124" s="45"/>
      <c r="BP124" s="45"/>
      <c r="BQ124" s="45"/>
    </row>
    <row r="125" spans="16:69" ht="12.75">
      <c r="P125" s="24">
        <f t="shared" si="25"/>
        <v>42638</v>
      </c>
      <c r="Q125" s="47"/>
      <c r="R125" s="47">
        <f t="shared" si="32"/>
        <v>42638</v>
      </c>
      <c r="S125" s="48">
        <f t="shared" si="26"/>
        <v>890287.6333092822</v>
      </c>
      <c r="T125" s="48">
        <f t="shared" si="28"/>
        <v>890287.6333092822</v>
      </c>
      <c r="U125" s="48">
        <f t="shared" si="41"/>
        <v>3557.477016032052</v>
      </c>
      <c r="V125" s="48">
        <f t="shared" si="40"/>
        <v>289411.7769919834</v>
      </c>
      <c r="W125" s="48">
        <f t="shared" si="27"/>
        <v>4.166666666666667</v>
      </c>
      <c r="X125" s="45"/>
      <c r="Y125" s="45"/>
      <c r="Z125" s="45"/>
      <c r="AA125" s="45"/>
      <c r="AB125" s="45"/>
      <c r="AC125" s="45"/>
      <c r="AD125" s="47">
        <f t="shared" si="29"/>
        <v>42638</v>
      </c>
      <c r="AE125" s="47">
        <f t="shared" si="33"/>
        <v>42638</v>
      </c>
      <c r="AF125" s="48">
        <f t="shared" si="30"/>
        <v>1093157.001755892</v>
      </c>
      <c r="AG125" s="48">
        <f t="shared" si="34"/>
        <v>1093157.001755892</v>
      </c>
      <c r="AH125" s="48">
        <f t="shared" si="42"/>
        <v>5178.254816134099</v>
      </c>
      <c r="AI125" s="48">
        <f t="shared" si="35"/>
        <v>389295.25657202606</v>
      </c>
      <c r="AJ125" s="48">
        <f t="shared" si="31"/>
        <v>10</v>
      </c>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c r="BH125" s="45"/>
      <c r="BI125" s="45"/>
      <c r="BJ125" s="45"/>
      <c r="BK125" s="45"/>
      <c r="BL125" s="45"/>
      <c r="BM125" s="45"/>
      <c r="BN125" s="45"/>
      <c r="BO125" s="45"/>
      <c r="BP125" s="45"/>
      <c r="BQ125" s="45"/>
    </row>
    <row r="126" spans="16:69" ht="12.75">
      <c r="P126" s="24">
        <f t="shared" si="25"/>
        <v>42668</v>
      </c>
      <c r="Q126" s="47"/>
      <c r="R126" s="47">
        <f t="shared" si="32"/>
        <v>42668</v>
      </c>
      <c r="S126" s="48">
        <f t="shared" si="26"/>
        <v>894849.276991981</v>
      </c>
      <c r="T126" s="48">
        <f t="shared" si="28"/>
        <v>894849.276991981</v>
      </c>
      <c r="U126" s="48">
        <f t="shared" si="41"/>
        <v>3557.477016032052</v>
      </c>
      <c r="V126" s="48">
        <f t="shared" si="40"/>
        <v>292969.25400801544</v>
      </c>
      <c r="W126" s="48">
        <f t="shared" si="27"/>
        <v>4.166666666666667</v>
      </c>
      <c r="X126" s="45"/>
      <c r="Y126" s="45"/>
      <c r="Z126" s="45"/>
      <c r="AA126" s="45"/>
      <c r="AB126" s="45"/>
      <c r="AC126" s="45"/>
      <c r="AD126" s="47">
        <f t="shared" si="29"/>
        <v>42668</v>
      </c>
      <c r="AE126" s="47">
        <f t="shared" si="33"/>
        <v>42668</v>
      </c>
      <c r="AF126" s="48">
        <f t="shared" si="30"/>
        <v>1100345.256572026</v>
      </c>
      <c r="AG126" s="48">
        <f t="shared" si="34"/>
        <v>1100345.256572026</v>
      </c>
      <c r="AH126" s="48">
        <f t="shared" si="42"/>
        <v>5178.254816134099</v>
      </c>
      <c r="AI126" s="48">
        <f t="shared" si="35"/>
        <v>394473.5113881602</v>
      </c>
      <c r="AJ126" s="48">
        <f t="shared" si="31"/>
        <v>10</v>
      </c>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c r="BH126" s="45"/>
      <c r="BI126" s="45"/>
      <c r="BJ126" s="45"/>
      <c r="BK126" s="45"/>
      <c r="BL126" s="45"/>
      <c r="BM126" s="45"/>
      <c r="BN126" s="45"/>
      <c r="BO126" s="45"/>
      <c r="BP126" s="45"/>
      <c r="BQ126" s="45"/>
    </row>
    <row r="127" spans="16:69" ht="12.75">
      <c r="P127" s="24">
        <f t="shared" si="25"/>
        <v>42699</v>
      </c>
      <c r="Q127" s="47"/>
      <c r="R127" s="47">
        <f t="shared" si="32"/>
        <v>42699</v>
      </c>
      <c r="S127" s="48">
        <f t="shared" si="26"/>
        <v>899410.9206746797</v>
      </c>
      <c r="T127" s="48">
        <f t="shared" si="28"/>
        <v>899410.9206746797</v>
      </c>
      <c r="U127" s="48">
        <f t="shared" si="41"/>
        <v>3557.477016032052</v>
      </c>
      <c r="V127" s="48">
        <f t="shared" si="40"/>
        <v>296526.7310240475</v>
      </c>
      <c r="W127" s="48">
        <f t="shared" si="27"/>
        <v>4.166666666666667</v>
      </c>
      <c r="X127" s="45"/>
      <c r="Y127" s="45"/>
      <c r="Z127" s="45"/>
      <c r="AA127" s="45"/>
      <c r="AB127" s="45"/>
      <c r="AC127" s="45"/>
      <c r="AD127" s="47">
        <f t="shared" si="29"/>
        <v>42699</v>
      </c>
      <c r="AE127" s="47">
        <f t="shared" si="33"/>
        <v>42699</v>
      </c>
      <c r="AF127" s="48">
        <f t="shared" si="30"/>
        <v>1107533.51138816</v>
      </c>
      <c r="AG127" s="48">
        <f t="shared" si="34"/>
        <v>1107533.51138816</v>
      </c>
      <c r="AH127" s="48">
        <f t="shared" si="42"/>
        <v>5178.254816134099</v>
      </c>
      <c r="AI127" s="48">
        <f t="shared" si="35"/>
        <v>399651.7662042943</v>
      </c>
      <c r="AJ127" s="48">
        <f t="shared" si="31"/>
        <v>10</v>
      </c>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row>
    <row r="128" spans="16:69" ht="12.75">
      <c r="P128" s="24">
        <f t="shared" si="25"/>
        <v>42729</v>
      </c>
      <c r="Q128" s="47"/>
      <c r="R128" s="47">
        <f t="shared" si="32"/>
        <v>42729</v>
      </c>
      <c r="S128" s="48">
        <f t="shared" si="26"/>
        <v>903972.5643573784</v>
      </c>
      <c r="T128" s="48">
        <f t="shared" si="28"/>
        <v>903972.5643573784</v>
      </c>
      <c r="U128" s="48">
        <f t="shared" si="41"/>
        <v>3557.477016032052</v>
      </c>
      <c r="V128" s="48">
        <f t="shared" si="40"/>
        <v>300084.2080400795</v>
      </c>
      <c r="W128" s="48">
        <f t="shared" si="27"/>
        <v>4.166666666666667</v>
      </c>
      <c r="X128" s="45"/>
      <c r="Y128" s="45"/>
      <c r="Z128" s="45"/>
      <c r="AA128" s="45"/>
      <c r="AB128" s="45"/>
      <c r="AC128" s="45"/>
      <c r="AD128" s="47">
        <f t="shared" si="29"/>
        <v>42729</v>
      </c>
      <c r="AE128" s="47">
        <f t="shared" si="33"/>
        <v>42729</v>
      </c>
      <c r="AF128" s="48">
        <f t="shared" si="30"/>
        <v>1114721.766204294</v>
      </c>
      <c r="AG128" s="48">
        <f t="shared" si="34"/>
        <v>1114721.766204294</v>
      </c>
      <c r="AH128" s="48">
        <f t="shared" si="42"/>
        <v>5178.254816134099</v>
      </c>
      <c r="AI128" s="48">
        <f t="shared" si="35"/>
        <v>404830.0210204284</v>
      </c>
      <c r="AJ128" s="48">
        <f t="shared" si="31"/>
        <v>10</v>
      </c>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row>
    <row r="129" spans="16:69" ht="12.75">
      <c r="P129" s="24">
        <f t="shared" si="25"/>
        <v>42760</v>
      </c>
      <c r="Q129" s="47"/>
      <c r="R129" s="47">
        <f t="shared" si="32"/>
        <v>42760</v>
      </c>
      <c r="S129" s="48">
        <f t="shared" si="26"/>
        <v>908534.2080400771</v>
      </c>
      <c r="T129" s="48">
        <f t="shared" si="28"/>
        <v>908534.2080400771</v>
      </c>
      <c r="U129" s="48">
        <f aca="true" t="shared" si="43" ref="U129:U140">($I$23/12)*$T$129</f>
        <v>3785.559200166988</v>
      </c>
      <c r="V129" s="48">
        <f t="shared" si="40"/>
        <v>303869.7672402465</v>
      </c>
      <c r="W129" s="48">
        <f t="shared" si="27"/>
        <v>4.166666666666667</v>
      </c>
      <c r="X129" s="45"/>
      <c r="Y129" s="45"/>
      <c r="Z129" s="45"/>
      <c r="AA129" s="45"/>
      <c r="AB129" s="45"/>
      <c r="AC129" s="45"/>
      <c r="AD129" s="47">
        <f t="shared" si="29"/>
        <v>42760</v>
      </c>
      <c r="AE129" s="47">
        <f t="shared" si="33"/>
        <v>42760</v>
      </c>
      <c r="AF129" s="48">
        <f t="shared" si="30"/>
        <v>1121910.021020428</v>
      </c>
      <c r="AG129" s="48">
        <f t="shared" si="34"/>
        <v>1121910.021020428</v>
      </c>
      <c r="AH129" s="48">
        <f>($K$23/12)*$AG$129</f>
        <v>5609.55010510214</v>
      </c>
      <c r="AI129" s="48">
        <f t="shared" si="35"/>
        <v>410439.5711255305</v>
      </c>
      <c r="AJ129" s="48">
        <f t="shared" si="31"/>
        <v>10</v>
      </c>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row>
    <row r="130" spans="16:69" ht="12.75">
      <c r="P130" s="24">
        <f t="shared" si="25"/>
        <v>42791</v>
      </c>
      <c r="Q130" s="47"/>
      <c r="R130" s="47">
        <f t="shared" si="32"/>
        <v>42791</v>
      </c>
      <c r="S130" s="48">
        <f t="shared" si="26"/>
        <v>913323.9339069107</v>
      </c>
      <c r="T130" s="48">
        <f t="shared" si="28"/>
        <v>913323.9339069107</v>
      </c>
      <c r="U130" s="48">
        <f t="shared" si="43"/>
        <v>3785.559200166988</v>
      </c>
      <c r="V130" s="48">
        <f t="shared" si="40"/>
        <v>307655.32644041354</v>
      </c>
      <c r="W130" s="48">
        <f t="shared" si="27"/>
        <v>4.166666666666667</v>
      </c>
      <c r="X130" s="45"/>
      <c r="Y130" s="45"/>
      <c r="Z130" s="45"/>
      <c r="AA130" s="45"/>
      <c r="AB130" s="45"/>
      <c r="AC130" s="45"/>
      <c r="AD130" s="47">
        <f t="shared" si="29"/>
        <v>42791</v>
      </c>
      <c r="AE130" s="47">
        <f t="shared" si="33"/>
        <v>42791</v>
      </c>
      <c r="AF130" s="48">
        <f t="shared" si="30"/>
        <v>1129529.5711255302</v>
      </c>
      <c r="AG130" s="48">
        <f t="shared" si="34"/>
        <v>1129529.5711255302</v>
      </c>
      <c r="AH130" s="48">
        <f aca="true" t="shared" si="44" ref="AH130:AH140">($K$23/12)*$AG$129</f>
        <v>5609.55010510214</v>
      </c>
      <c r="AI130" s="48">
        <f t="shared" si="35"/>
        <v>416049.12123063265</v>
      </c>
      <c r="AJ130" s="48">
        <f t="shared" si="31"/>
        <v>10</v>
      </c>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row>
    <row r="131" spans="16:69" ht="12.75">
      <c r="P131" s="24">
        <f t="shared" si="25"/>
        <v>42819</v>
      </c>
      <c r="Q131" s="47"/>
      <c r="R131" s="47">
        <f t="shared" si="32"/>
        <v>42819</v>
      </c>
      <c r="S131" s="48">
        <f t="shared" si="26"/>
        <v>918113.6597737443</v>
      </c>
      <c r="T131" s="48">
        <f t="shared" si="28"/>
        <v>918113.6597737443</v>
      </c>
      <c r="U131" s="48">
        <f t="shared" si="43"/>
        <v>3785.559200166988</v>
      </c>
      <c r="V131" s="48">
        <f t="shared" si="40"/>
        <v>311440.88564058056</v>
      </c>
      <c r="W131" s="48">
        <f t="shared" si="27"/>
        <v>4.166666666666667</v>
      </c>
      <c r="X131" s="45"/>
      <c r="Y131" s="45"/>
      <c r="Z131" s="45"/>
      <c r="AA131" s="45"/>
      <c r="AB131" s="45"/>
      <c r="AC131" s="45"/>
      <c r="AD131" s="47">
        <f t="shared" si="29"/>
        <v>42819</v>
      </c>
      <c r="AE131" s="47">
        <f t="shared" si="33"/>
        <v>42819</v>
      </c>
      <c r="AF131" s="48">
        <f t="shared" si="30"/>
        <v>1137149.1212306323</v>
      </c>
      <c r="AG131" s="48">
        <f t="shared" si="34"/>
        <v>1137149.1212306323</v>
      </c>
      <c r="AH131" s="48">
        <f t="shared" si="44"/>
        <v>5609.55010510214</v>
      </c>
      <c r="AI131" s="48">
        <f t="shared" si="35"/>
        <v>421658.6713357348</v>
      </c>
      <c r="AJ131" s="48">
        <f t="shared" si="31"/>
        <v>10</v>
      </c>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row>
    <row r="132" spans="16:69" ht="12.75">
      <c r="P132" s="24">
        <f t="shared" si="25"/>
        <v>42850</v>
      </c>
      <c r="Q132" s="47"/>
      <c r="R132" s="47">
        <f t="shared" si="32"/>
        <v>42850</v>
      </c>
      <c r="S132" s="48">
        <f t="shared" si="26"/>
        <v>922903.3856405779</v>
      </c>
      <c r="T132" s="48">
        <f t="shared" si="28"/>
        <v>922903.3856405779</v>
      </c>
      <c r="U132" s="48">
        <f t="shared" si="43"/>
        <v>3785.559200166988</v>
      </c>
      <c r="V132" s="48">
        <f t="shared" si="40"/>
        <v>315226.4448407476</v>
      </c>
      <c r="W132" s="48">
        <f t="shared" si="27"/>
        <v>4.166666666666667</v>
      </c>
      <c r="X132" s="45"/>
      <c r="Y132" s="45"/>
      <c r="Z132" s="45"/>
      <c r="AA132" s="45"/>
      <c r="AB132" s="45"/>
      <c r="AC132" s="45"/>
      <c r="AD132" s="47">
        <f t="shared" si="29"/>
        <v>42850</v>
      </c>
      <c r="AE132" s="47">
        <f t="shared" si="33"/>
        <v>42850</v>
      </c>
      <c r="AF132" s="48">
        <f t="shared" si="30"/>
        <v>1144768.6713357344</v>
      </c>
      <c r="AG132" s="48">
        <f t="shared" si="34"/>
        <v>1144768.6713357344</v>
      </c>
      <c r="AH132" s="48">
        <f t="shared" si="44"/>
        <v>5609.55010510214</v>
      </c>
      <c r="AI132" s="48">
        <f t="shared" si="35"/>
        <v>427268.2214408369</v>
      </c>
      <c r="AJ132" s="48">
        <f t="shared" si="31"/>
        <v>10</v>
      </c>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row>
    <row r="133" spans="16:69" ht="12.75">
      <c r="P133" s="24">
        <f t="shared" si="25"/>
        <v>42880</v>
      </c>
      <c r="Q133" s="47"/>
      <c r="R133" s="47">
        <f t="shared" si="32"/>
        <v>42880</v>
      </c>
      <c r="S133" s="48">
        <f t="shared" si="26"/>
        <v>927693.1115074115</v>
      </c>
      <c r="T133" s="48">
        <f t="shared" si="28"/>
        <v>927693.1115074115</v>
      </c>
      <c r="U133" s="48">
        <f t="shared" si="43"/>
        <v>3785.559200166988</v>
      </c>
      <c r="V133" s="48">
        <f t="shared" si="40"/>
        <v>319012.0040409146</v>
      </c>
      <c r="W133" s="48">
        <f t="shared" si="27"/>
        <v>4.166666666666667</v>
      </c>
      <c r="X133" s="45"/>
      <c r="Y133" s="45"/>
      <c r="Z133" s="45"/>
      <c r="AA133" s="45"/>
      <c r="AB133" s="45"/>
      <c r="AC133" s="45"/>
      <c r="AD133" s="47">
        <f t="shared" si="29"/>
        <v>42880</v>
      </c>
      <c r="AE133" s="47">
        <f t="shared" si="33"/>
        <v>42880</v>
      </c>
      <c r="AF133" s="48">
        <f t="shared" si="30"/>
        <v>1152388.2214408366</v>
      </c>
      <c r="AG133" s="48">
        <f t="shared" si="34"/>
        <v>1152388.2214408366</v>
      </c>
      <c r="AH133" s="48">
        <f t="shared" si="44"/>
        <v>5609.55010510214</v>
      </c>
      <c r="AI133" s="48">
        <f t="shared" si="35"/>
        <v>432877.77154593903</v>
      </c>
      <c r="AJ133" s="48">
        <f t="shared" si="31"/>
        <v>10</v>
      </c>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row>
    <row r="134" spans="16:69" ht="12.75">
      <c r="P134" s="24">
        <f t="shared" si="25"/>
        <v>42911</v>
      </c>
      <c r="Q134" s="47"/>
      <c r="R134" s="47">
        <f t="shared" si="32"/>
        <v>42911</v>
      </c>
      <c r="S134" s="48">
        <f t="shared" si="26"/>
        <v>932482.837374245</v>
      </c>
      <c r="T134" s="48">
        <f t="shared" si="28"/>
        <v>932482.837374245</v>
      </c>
      <c r="U134" s="48">
        <f t="shared" si="43"/>
        <v>3785.559200166988</v>
      </c>
      <c r="V134" s="48">
        <f t="shared" si="40"/>
        <v>322797.5632410816</v>
      </c>
      <c r="W134" s="48">
        <f t="shared" si="27"/>
        <v>4.166666666666667</v>
      </c>
      <c r="X134" s="45"/>
      <c r="Y134" s="45"/>
      <c r="Z134" s="45"/>
      <c r="AA134" s="45"/>
      <c r="AB134" s="45"/>
      <c r="AC134" s="45"/>
      <c r="AD134" s="47">
        <f t="shared" si="29"/>
        <v>42911</v>
      </c>
      <c r="AE134" s="47">
        <f t="shared" si="33"/>
        <v>42911</v>
      </c>
      <c r="AF134" s="48">
        <f t="shared" si="30"/>
        <v>1160007.7715459387</v>
      </c>
      <c r="AG134" s="48">
        <f t="shared" si="34"/>
        <v>1160007.7715459387</v>
      </c>
      <c r="AH134" s="48">
        <f t="shared" si="44"/>
        <v>5609.55010510214</v>
      </c>
      <c r="AI134" s="48">
        <f t="shared" si="35"/>
        <v>438487.32165104116</v>
      </c>
      <c r="AJ134" s="48">
        <f t="shared" si="31"/>
        <v>10</v>
      </c>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row>
    <row r="135" spans="16:69" ht="12.75">
      <c r="P135" s="24">
        <f t="shared" si="25"/>
        <v>42941</v>
      </c>
      <c r="Q135" s="47"/>
      <c r="R135" s="47">
        <f t="shared" si="32"/>
        <v>42941</v>
      </c>
      <c r="S135" s="48">
        <f t="shared" si="26"/>
        <v>937272.5632410786</v>
      </c>
      <c r="T135" s="48">
        <f t="shared" si="28"/>
        <v>937272.5632410786</v>
      </c>
      <c r="U135" s="48">
        <f t="shared" si="43"/>
        <v>3785.559200166988</v>
      </c>
      <c r="V135" s="48">
        <f t="shared" si="40"/>
        <v>326583.1224412486</v>
      </c>
      <c r="W135" s="48">
        <f t="shared" si="27"/>
        <v>4.166666666666667</v>
      </c>
      <c r="X135" s="45"/>
      <c r="Y135" s="45"/>
      <c r="Z135" s="45"/>
      <c r="AA135" s="45"/>
      <c r="AB135" s="45"/>
      <c r="AC135" s="45"/>
      <c r="AD135" s="47">
        <f t="shared" si="29"/>
        <v>42941</v>
      </c>
      <c r="AE135" s="47">
        <f t="shared" si="33"/>
        <v>42941</v>
      </c>
      <c r="AF135" s="48">
        <f t="shared" si="30"/>
        <v>1167627.3216510408</v>
      </c>
      <c r="AG135" s="48">
        <f t="shared" si="34"/>
        <v>1167627.3216510408</v>
      </c>
      <c r="AH135" s="48">
        <f t="shared" si="44"/>
        <v>5609.55010510214</v>
      </c>
      <c r="AI135" s="48">
        <f t="shared" si="35"/>
        <v>444096.8717561433</v>
      </c>
      <c r="AJ135" s="48">
        <f t="shared" si="31"/>
        <v>10</v>
      </c>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row>
    <row r="136" spans="16:69" ht="12.75">
      <c r="P136" s="24">
        <f t="shared" si="25"/>
        <v>42972</v>
      </c>
      <c r="Q136" s="47"/>
      <c r="R136" s="47">
        <f t="shared" si="32"/>
        <v>42972</v>
      </c>
      <c r="S136" s="48">
        <f t="shared" si="26"/>
        <v>942062.2891079122</v>
      </c>
      <c r="T136" s="48">
        <f t="shared" si="28"/>
        <v>942062.2891079122</v>
      </c>
      <c r="U136" s="48">
        <f t="shared" si="43"/>
        <v>3785.559200166988</v>
      </c>
      <c r="V136" s="48">
        <f t="shared" si="40"/>
        <v>330368.68164141563</v>
      </c>
      <c r="W136" s="48">
        <f t="shared" si="27"/>
        <v>4.166666666666667</v>
      </c>
      <c r="X136" s="45"/>
      <c r="Y136" s="45"/>
      <c r="Z136" s="45"/>
      <c r="AA136" s="45"/>
      <c r="AB136" s="45"/>
      <c r="AC136" s="45"/>
      <c r="AD136" s="47">
        <f t="shared" si="29"/>
        <v>42972</v>
      </c>
      <c r="AE136" s="47">
        <f t="shared" si="33"/>
        <v>42972</v>
      </c>
      <c r="AF136" s="48">
        <f t="shared" si="30"/>
        <v>1175246.871756143</v>
      </c>
      <c r="AG136" s="48">
        <f t="shared" si="34"/>
        <v>1175246.871756143</v>
      </c>
      <c r="AH136" s="48">
        <f t="shared" si="44"/>
        <v>5609.55010510214</v>
      </c>
      <c r="AI136" s="48">
        <f t="shared" si="35"/>
        <v>449706.4218612454</v>
      </c>
      <c r="AJ136" s="48">
        <f t="shared" si="31"/>
        <v>10</v>
      </c>
      <c r="AK136" s="45"/>
      <c r="AL136" s="45"/>
      <c r="AM136" s="45"/>
      <c r="AN136" s="45"/>
      <c r="AO136" s="45"/>
      <c r="AP136" s="45"/>
      <c r="AQ136" s="45"/>
      <c r="AR136" s="45"/>
      <c r="AS136" s="45"/>
      <c r="AT136" s="45"/>
      <c r="AU136" s="45"/>
      <c r="AV136" s="45"/>
      <c r="AW136" s="45"/>
      <c r="AX136" s="45"/>
      <c r="AY136" s="45"/>
      <c r="AZ136" s="45"/>
      <c r="BA136" s="45"/>
      <c r="BB136" s="45"/>
      <c r="BC136" s="45"/>
      <c r="BD136" s="45"/>
      <c r="BE136" s="45"/>
      <c r="BF136" s="45"/>
      <c r="BG136" s="45"/>
      <c r="BH136" s="45"/>
      <c r="BI136" s="45"/>
      <c r="BJ136" s="45"/>
      <c r="BK136" s="45"/>
      <c r="BL136" s="45"/>
      <c r="BM136" s="45"/>
      <c r="BN136" s="45"/>
      <c r="BO136" s="45"/>
      <c r="BP136" s="45"/>
      <c r="BQ136" s="45"/>
    </row>
    <row r="137" spans="16:69" ht="12.75">
      <c r="P137" s="24">
        <f t="shared" si="25"/>
        <v>43003</v>
      </c>
      <c r="Q137" s="47"/>
      <c r="R137" s="47">
        <f t="shared" si="32"/>
        <v>43003</v>
      </c>
      <c r="S137" s="48">
        <f t="shared" si="26"/>
        <v>946852.0149747458</v>
      </c>
      <c r="T137" s="48">
        <f t="shared" si="28"/>
        <v>946852.0149747458</v>
      </c>
      <c r="U137" s="48">
        <f t="shared" si="43"/>
        <v>3785.559200166988</v>
      </c>
      <c r="V137" s="48">
        <f t="shared" si="40"/>
        <v>334154.24084158265</v>
      </c>
      <c r="W137" s="48">
        <f t="shared" si="27"/>
        <v>4.166666666666667</v>
      </c>
      <c r="X137" s="45"/>
      <c r="Y137" s="45"/>
      <c r="Z137" s="45"/>
      <c r="AA137" s="45"/>
      <c r="AB137" s="45"/>
      <c r="AC137" s="45"/>
      <c r="AD137" s="47">
        <f t="shared" si="29"/>
        <v>43003</v>
      </c>
      <c r="AE137" s="47">
        <f t="shared" si="33"/>
        <v>43003</v>
      </c>
      <c r="AF137" s="48">
        <f t="shared" si="30"/>
        <v>1182866.421861245</v>
      </c>
      <c r="AG137" s="48">
        <f t="shared" si="34"/>
        <v>1182866.421861245</v>
      </c>
      <c r="AH137" s="48">
        <f t="shared" si="44"/>
        <v>5609.55010510214</v>
      </c>
      <c r="AI137" s="48">
        <f t="shared" si="35"/>
        <v>455315.97196634754</v>
      </c>
      <c r="AJ137" s="48">
        <f t="shared" si="31"/>
        <v>10</v>
      </c>
      <c r="AK137" s="45"/>
      <c r="AL137" s="45"/>
      <c r="AM137" s="45"/>
      <c r="AN137" s="45"/>
      <c r="AO137" s="45"/>
      <c r="AP137" s="45"/>
      <c r="AQ137" s="45"/>
      <c r="AR137" s="45"/>
      <c r="AS137" s="45"/>
      <c r="AT137" s="45"/>
      <c r="AU137" s="45"/>
      <c r="AV137" s="45"/>
      <c r="AW137" s="45"/>
      <c r="AX137" s="45"/>
      <c r="AY137" s="45"/>
      <c r="AZ137" s="45"/>
      <c r="BA137" s="45"/>
      <c r="BB137" s="45"/>
      <c r="BC137" s="45"/>
      <c r="BD137" s="45"/>
      <c r="BE137" s="45"/>
      <c r="BF137" s="45"/>
      <c r="BG137" s="45"/>
      <c r="BH137" s="45"/>
      <c r="BI137" s="45"/>
      <c r="BJ137" s="45"/>
      <c r="BK137" s="45"/>
      <c r="BL137" s="45"/>
      <c r="BM137" s="45"/>
      <c r="BN137" s="45"/>
      <c r="BO137" s="45"/>
      <c r="BP137" s="45"/>
      <c r="BQ137" s="45"/>
    </row>
    <row r="138" spans="16:69" ht="12.75">
      <c r="P138" s="24">
        <f t="shared" si="25"/>
        <v>43033</v>
      </c>
      <c r="Q138" s="47"/>
      <c r="R138" s="47">
        <f t="shared" si="32"/>
        <v>43033</v>
      </c>
      <c r="S138" s="48">
        <f t="shared" si="26"/>
        <v>951641.7408415794</v>
      </c>
      <c r="T138" s="48">
        <f t="shared" si="28"/>
        <v>951641.7408415794</v>
      </c>
      <c r="U138" s="48">
        <f t="shared" si="43"/>
        <v>3785.559200166988</v>
      </c>
      <c r="V138" s="48">
        <f t="shared" si="40"/>
        <v>337939.80004174967</v>
      </c>
      <c r="W138" s="48">
        <f t="shared" si="27"/>
        <v>4.166666666666667</v>
      </c>
      <c r="X138" s="45"/>
      <c r="Y138" s="45"/>
      <c r="Z138" s="45"/>
      <c r="AA138" s="45"/>
      <c r="AB138" s="45"/>
      <c r="AC138" s="45"/>
      <c r="AD138" s="47">
        <f t="shared" si="29"/>
        <v>43033</v>
      </c>
      <c r="AE138" s="47">
        <f t="shared" si="33"/>
        <v>43033</v>
      </c>
      <c r="AF138" s="48">
        <f t="shared" si="30"/>
        <v>1190485.9719663472</v>
      </c>
      <c r="AG138" s="48">
        <f t="shared" si="34"/>
        <v>1190485.9719663472</v>
      </c>
      <c r="AH138" s="48">
        <f t="shared" si="44"/>
        <v>5609.55010510214</v>
      </c>
      <c r="AI138" s="48">
        <f t="shared" si="35"/>
        <v>460925.52207144967</v>
      </c>
      <c r="AJ138" s="48">
        <f t="shared" si="31"/>
        <v>10</v>
      </c>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row>
    <row r="139" spans="16:69" ht="12.75">
      <c r="P139" s="24">
        <f t="shared" si="25"/>
        <v>43064</v>
      </c>
      <c r="Q139" s="47"/>
      <c r="R139" s="47">
        <f t="shared" si="32"/>
        <v>43064</v>
      </c>
      <c r="S139" s="48">
        <f t="shared" si="26"/>
        <v>956431.466708413</v>
      </c>
      <c r="T139" s="48">
        <f t="shared" si="28"/>
        <v>956431.466708413</v>
      </c>
      <c r="U139" s="48">
        <f t="shared" si="43"/>
        <v>3785.559200166988</v>
      </c>
      <c r="V139" s="48">
        <f t="shared" si="40"/>
        <v>341725.3592419167</v>
      </c>
      <c r="W139" s="48">
        <f t="shared" si="27"/>
        <v>4.166666666666667</v>
      </c>
      <c r="X139" s="45"/>
      <c r="Y139" s="45"/>
      <c r="Z139" s="45"/>
      <c r="AA139" s="45"/>
      <c r="AB139" s="45"/>
      <c r="AC139" s="45"/>
      <c r="AD139" s="47">
        <f t="shared" si="29"/>
        <v>43064</v>
      </c>
      <c r="AE139" s="47">
        <f t="shared" si="33"/>
        <v>43064</v>
      </c>
      <c r="AF139" s="48">
        <f t="shared" si="30"/>
        <v>1198105.5220714493</v>
      </c>
      <c r="AG139" s="48">
        <f t="shared" si="34"/>
        <v>1198105.5220714493</v>
      </c>
      <c r="AH139" s="48">
        <f t="shared" si="44"/>
        <v>5609.55010510214</v>
      </c>
      <c r="AI139" s="48">
        <f t="shared" si="35"/>
        <v>466535.0721765518</v>
      </c>
      <c r="AJ139" s="48">
        <f t="shared" si="31"/>
        <v>10</v>
      </c>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row>
    <row r="140" spans="16:69" ht="12.75">
      <c r="P140" s="24">
        <f t="shared" si="25"/>
        <v>43094</v>
      </c>
      <c r="Q140" s="47"/>
      <c r="R140" s="47">
        <f t="shared" si="32"/>
        <v>43094</v>
      </c>
      <c r="S140" s="48">
        <f t="shared" si="26"/>
        <v>961221.1925752466</v>
      </c>
      <c r="T140" s="48">
        <f t="shared" si="28"/>
        <v>961221.1925752466</v>
      </c>
      <c r="U140" s="48">
        <f t="shared" si="43"/>
        <v>3785.559200166988</v>
      </c>
      <c r="V140" s="48">
        <f t="shared" si="40"/>
        <v>345510.9184420837</v>
      </c>
      <c r="W140" s="48">
        <f t="shared" si="27"/>
        <v>4.166666666666667</v>
      </c>
      <c r="X140" s="45"/>
      <c r="Y140" s="45"/>
      <c r="Z140" s="45"/>
      <c r="AA140" s="45"/>
      <c r="AB140" s="45"/>
      <c r="AC140" s="45"/>
      <c r="AD140" s="47">
        <f t="shared" si="29"/>
        <v>43094</v>
      </c>
      <c r="AE140" s="47">
        <f t="shared" si="33"/>
        <v>43094</v>
      </c>
      <c r="AF140" s="48">
        <f t="shared" si="30"/>
        <v>1205725.0721765514</v>
      </c>
      <c r="AG140" s="48">
        <f t="shared" si="34"/>
        <v>1205725.0721765514</v>
      </c>
      <c r="AH140" s="48">
        <f t="shared" si="44"/>
        <v>5609.55010510214</v>
      </c>
      <c r="AI140" s="48">
        <f t="shared" si="35"/>
        <v>472144.6222816539</v>
      </c>
      <c r="AJ140" s="48">
        <f t="shared" si="31"/>
        <v>10</v>
      </c>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row>
    <row r="141" spans="16:69" ht="12.75">
      <c r="P141" s="24" t="b">
        <f t="shared" si="25"/>
        <v>0</v>
      </c>
      <c r="Q141" s="47"/>
      <c r="R141" s="47">
        <f t="shared" si="32"/>
        <v>43125</v>
      </c>
      <c r="S141" s="48" t="b">
        <f t="shared" si="26"/>
        <v>0</v>
      </c>
      <c r="T141" s="48">
        <f t="shared" si="28"/>
        <v>966010.9184420801</v>
      </c>
      <c r="U141" s="48">
        <f aca="true" t="shared" si="45" ref="U141:U152">($I$23/12)*$T$141</f>
        <v>4025.0454935086673</v>
      </c>
      <c r="V141" s="48">
        <f t="shared" si="40"/>
        <v>349535.9639355924</v>
      </c>
      <c r="W141" s="48">
        <f t="shared" si="27"/>
        <v>4.166666666666667</v>
      </c>
      <c r="X141" s="45"/>
      <c r="Y141" s="45"/>
      <c r="Z141" s="45"/>
      <c r="AA141" s="45"/>
      <c r="AB141" s="45"/>
      <c r="AC141" s="45"/>
      <c r="AD141" s="47" t="b">
        <f t="shared" si="29"/>
        <v>0</v>
      </c>
      <c r="AE141" s="47">
        <f t="shared" si="33"/>
        <v>43125</v>
      </c>
      <c r="AF141" s="48" t="b">
        <f t="shared" si="30"/>
        <v>0</v>
      </c>
      <c r="AG141" s="48">
        <f t="shared" si="34"/>
        <v>1213344.6222816536</v>
      </c>
      <c r="AH141" s="48">
        <f>($K$23/12)*$AG$141</f>
        <v>6066.723111408268</v>
      </c>
      <c r="AI141" s="48">
        <f t="shared" si="35"/>
        <v>478211.3453930622</v>
      </c>
      <c r="AJ141" s="48">
        <f t="shared" si="31"/>
        <v>10</v>
      </c>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row>
    <row r="142" spans="16:69" ht="12.75">
      <c r="P142" s="24" t="b">
        <f t="shared" si="25"/>
        <v>0</v>
      </c>
      <c r="Q142" s="47"/>
      <c r="R142" s="47">
        <f t="shared" si="32"/>
        <v>43156</v>
      </c>
      <c r="S142" s="48" t="b">
        <f t="shared" si="26"/>
        <v>0</v>
      </c>
      <c r="T142" s="48">
        <f t="shared" si="28"/>
        <v>971040.1306022555</v>
      </c>
      <c r="U142" s="48">
        <f t="shared" si="45"/>
        <v>4025.0454935086673</v>
      </c>
      <c r="V142" s="48">
        <f t="shared" si="40"/>
        <v>353561.0094291011</v>
      </c>
      <c r="W142" s="48">
        <f t="shared" si="27"/>
        <v>4.166666666666667</v>
      </c>
      <c r="X142" s="45"/>
      <c r="Y142" s="45"/>
      <c r="Z142" s="45"/>
      <c r="AA142" s="45"/>
      <c r="AB142" s="45"/>
      <c r="AC142" s="45"/>
      <c r="AD142" s="47" t="b">
        <f t="shared" si="29"/>
        <v>0</v>
      </c>
      <c r="AE142" s="47">
        <f t="shared" si="33"/>
        <v>43156</v>
      </c>
      <c r="AF142" s="48" t="b">
        <f t="shared" si="30"/>
        <v>0</v>
      </c>
      <c r="AG142" s="48">
        <f t="shared" si="34"/>
        <v>1221421.3453930619</v>
      </c>
      <c r="AH142" s="48">
        <f aca="true" t="shared" si="46" ref="AH142:AH152">($K$23/12)*$AG$141</f>
        <v>6066.723111408268</v>
      </c>
      <c r="AI142" s="48">
        <f t="shared" si="35"/>
        <v>484278.0685044705</v>
      </c>
      <c r="AJ142" s="48">
        <f t="shared" si="31"/>
        <v>10</v>
      </c>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row>
    <row r="143" spans="16:69" ht="12.75">
      <c r="P143" s="24" t="b">
        <f t="shared" si="25"/>
        <v>0</v>
      </c>
      <c r="Q143" s="47"/>
      <c r="R143" s="47">
        <f t="shared" si="32"/>
        <v>43184</v>
      </c>
      <c r="S143" s="48" t="b">
        <f t="shared" si="26"/>
        <v>0</v>
      </c>
      <c r="T143" s="48">
        <f t="shared" si="28"/>
        <v>976069.3427624308</v>
      </c>
      <c r="U143" s="48">
        <f t="shared" si="45"/>
        <v>4025.0454935086673</v>
      </c>
      <c r="V143" s="48">
        <f t="shared" si="40"/>
        <v>357586.05492260976</v>
      </c>
      <c r="W143" s="48">
        <f t="shared" si="27"/>
        <v>4.166666666666667</v>
      </c>
      <c r="X143" s="45"/>
      <c r="Y143" s="45"/>
      <c r="Z143" s="45"/>
      <c r="AA143" s="45"/>
      <c r="AB143" s="45"/>
      <c r="AC143" s="45"/>
      <c r="AD143" s="47" t="b">
        <f t="shared" si="29"/>
        <v>0</v>
      </c>
      <c r="AE143" s="47">
        <f t="shared" si="33"/>
        <v>43184</v>
      </c>
      <c r="AF143" s="48" t="b">
        <f t="shared" si="30"/>
        <v>0</v>
      </c>
      <c r="AG143" s="48">
        <f t="shared" si="34"/>
        <v>1229498.0685044702</v>
      </c>
      <c r="AH143" s="48">
        <f t="shared" si="46"/>
        <v>6066.723111408268</v>
      </c>
      <c r="AI143" s="48">
        <f t="shared" si="35"/>
        <v>490344.7916158788</v>
      </c>
      <c r="AJ143" s="48">
        <f t="shared" si="31"/>
        <v>10</v>
      </c>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row>
    <row r="144" spans="16:69" ht="12.75">
      <c r="P144" s="24" t="b">
        <f t="shared" si="25"/>
        <v>0</v>
      </c>
      <c r="Q144" s="47"/>
      <c r="R144" s="47">
        <f t="shared" si="32"/>
        <v>43215</v>
      </c>
      <c r="S144" s="48" t="b">
        <f t="shared" si="26"/>
        <v>0</v>
      </c>
      <c r="T144" s="48">
        <f t="shared" si="28"/>
        <v>981098.5549226061</v>
      </c>
      <c r="U144" s="48">
        <f t="shared" si="45"/>
        <v>4025.0454935086673</v>
      </c>
      <c r="V144" s="48">
        <f t="shared" si="40"/>
        <v>361611.10041611845</v>
      </c>
      <c r="W144" s="48">
        <f t="shared" si="27"/>
        <v>4.166666666666667</v>
      </c>
      <c r="X144" s="45"/>
      <c r="Y144" s="45"/>
      <c r="Z144" s="45"/>
      <c r="AA144" s="45"/>
      <c r="AB144" s="45"/>
      <c r="AC144" s="45"/>
      <c r="AD144" s="47" t="b">
        <f t="shared" si="29"/>
        <v>0</v>
      </c>
      <c r="AE144" s="47">
        <f t="shared" si="33"/>
        <v>43215</v>
      </c>
      <c r="AF144" s="48" t="b">
        <f t="shared" si="30"/>
        <v>0</v>
      </c>
      <c r="AG144" s="48">
        <f t="shared" si="34"/>
        <v>1237574.7916158785</v>
      </c>
      <c r="AH144" s="48">
        <f t="shared" si="46"/>
        <v>6066.723111408268</v>
      </c>
      <c r="AI144" s="48">
        <f t="shared" si="35"/>
        <v>496411.5147272871</v>
      </c>
      <c r="AJ144" s="48">
        <f t="shared" si="31"/>
        <v>10</v>
      </c>
      <c r="AK144" s="45"/>
      <c r="AL144" s="45"/>
      <c r="AM144" s="45"/>
      <c r="AN144" s="45"/>
      <c r="AO144" s="45"/>
      <c r="AP144" s="45"/>
      <c r="AQ144" s="45"/>
      <c r="AR144" s="45"/>
      <c r="AS144" s="45"/>
      <c r="AT144" s="45"/>
      <c r="AU144" s="45"/>
      <c r="AV144" s="45"/>
      <c r="AW144" s="45"/>
      <c r="AX144" s="45"/>
      <c r="AY144" s="45"/>
      <c r="AZ144" s="45"/>
      <c r="BA144" s="45"/>
      <c r="BB144" s="45"/>
      <c r="BC144" s="45"/>
      <c r="BD144" s="45"/>
      <c r="BE144" s="45"/>
      <c r="BF144" s="45"/>
      <c r="BG144" s="45"/>
      <c r="BH144" s="45"/>
      <c r="BI144" s="45"/>
      <c r="BJ144" s="45"/>
      <c r="BK144" s="45"/>
      <c r="BL144" s="45"/>
      <c r="BM144" s="45"/>
      <c r="BN144" s="45"/>
      <c r="BO144" s="45"/>
      <c r="BP144" s="45"/>
      <c r="BQ144" s="45"/>
    </row>
    <row r="145" spans="16:69" ht="12.75">
      <c r="P145" s="24" t="b">
        <f t="shared" si="25"/>
        <v>0</v>
      </c>
      <c r="Q145" s="47"/>
      <c r="R145" s="47">
        <f t="shared" si="32"/>
        <v>43245</v>
      </c>
      <c r="S145" s="48" t="b">
        <f t="shared" si="26"/>
        <v>0</v>
      </c>
      <c r="T145" s="48">
        <f t="shared" si="28"/>
        <v>986127.7670827814</v>
      </c>
      <c r="U145" s="48">
        <f t="shared" si="45"/>
        <v>4025.0454935086673</v>
      </c>
      <c r="V145" s="48">
        <f t="shared" si="40"/>
        <v>365636.14590962714</v>
      </c>
      <c r="W145" s="48">
        <f t="shared" si="27"/>
        <v>4.166666666666667</v>
      </c>
      <c r="X145" s="45"/>
      <c r="Y145" s="45"/>
      <c r="Z145" s="45"/>
      <c r="AA145" s="45"/>
      <c r="AB145" s="45"/>
      <c r="AC145" s="45"/>
      <c r="AD145" s="47" t="b">
        <f t="shared" si="29"/>
        <v>0</v>
      </c>
      <c r="AE145" s="47">
        <f t="shared" si="33"/>
        <v>43245</v>
      </c>
      <c r="AF145" s="48" t="b">
        <f t="shared" si="30"/>
        <v>0</v>
      </c>
      <c r="AG145" s="48">
        <f t="shared" si="34"/>
        <v>1245651.5147272868</v>
      </c>
      <c r="AH145" s="48">
        <f t="shared" si="46"/>
        <v>6066.723111408268</v>
      </c>
      <c r="AI145" s="48">
        <f t="shared" si="35"/>
        <v>502478.2378386954</v>
      </c>
      <c r="AJ145" s="48">
        <f t="shared" si="31"/>
        <v>10</v>
      </c>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45"/>
      <c r="BJ145" s="45"/>
      <c r="BK145" s="45"/>
      <c r="BL145" s="45"/>
      <c r="BM145" s="45"/>
      <c r="BN145" s="45"/>
      <c r="BO145" s="45"/>
      <c r="BP145" s="45"/>
      <c r="BQ145" s="45"/>
    </row>
    <row r="146" spans="16:69" ht="12.75">
      <c r="P146" s="24" t="b">
        <f t="shared" si="25"/>
        <v>0</v>
      </c>
      <c r="Q146" s="47"/>
      <c r="R146" s="47">
        <f t="shared" si="32"/>
        <v>43276</v>
      </c>
      <c r="S146" s="48" t="b">
        <f t="shared" si="26"/>
        <v>0</v>
      </c>
      <c r="T146" s="48">
        <f t="shared" si="28"/>
        <v>991156.9792429567</v>
      </c>
      <c r="U146" s="48">
        <f t="shared" si="45"/>
        <v>4025.0454935086673</v>
      </c>
      <c r="V146" s="48">
        <f t="shared" si="40"/>
        <v>369661.19140313583</v>
      </c>
      <c r="W146" s="48">
        <f t="shared" si="27"/>
        <v>4.166666666666667</v>
      </c>
      <c r="X146" s="45"/>
      <c r="Y146" s="45"/>
      <c r="Z146" s="45"/>
      <c r="AA146" s="45"/>
      <c r="AB146" s="45"/>
      <c r="AC146" s="45"/>
      <c r="AD146" s="47" t="b">
        <f t="shared" si="29"/>
        <v>0</v>
      </c>
      <c r="AE146" s="47">
        <f t="shared" si="33"/>
        <v>43276</v>
      </c>
      <c r="AF146" s="48" t="b">
        <f t="shared" si="30"/>
        <v>0</v>
      </c>
      <c r="AG146" s="48">
        <f t="shared" si="34"/>
        <v>1253728.237838695</v>
      </c>
      <c r="AH146" s="48">
        <f t="shared" si="46"/>
        <v>6066.723111408268</v>
      </c>
      <c r="AI146" s="48">
        <f t="shared" si="35"/>
        <v>508544.9609501037</v>
      </c>
      <c r="AJ146" s="48">
        <f t="shared" si="31"/>
        <v>10</v>
      </c>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45"/>
      <c r="BK146" s="45"/>
      <c r="BL146" s="45"/>
      <c r="BM146" s="45"/>
      <c r="BN146" s="45"/>
      <c r="BO146" s="45"/>
      <c r="BP146" s="45"/>
      <c r="BQ146" s="45"/>
    </row>
    <row r="147" spans="16:69" ht="12.75">
      <c r="P147" s="24" t="b">
        <f t="shared" si="25"/>
        <v>0</v>
      </c>
      <c r="Q147" s="47"/>
      <c r="R147" s="47">
        <f t="shared" si="32"/>
        <v>43306</v>
      </c>
      <c r="S147" s="48" t="b">
        <f t="shared" si="26"/>
        <v>0</v>
      </c>
      <c r="T147" s="48">
        <f t="shared" si="28"/>
        <v>996186.191403132</v>
      </c>
      <c r="U147" s="48">
        <f t="shared" si="45"/>
        <v>4025.0454935086673</v>
      </c>
      <c r="V147" s="48">
        <f t="shared" si="40"/>
        <v>373686.2368966445</v>
      </c>
      <c r="W147" s="48">
        <f t="shared" si="27"/>
        <v>4.166666666666667</v>
      </c>
      <c r="X147" s="45"/>
      <c r="Y147" s="45"/>
      <c r="Z147" s="45"/>
      <c r="AA147" s="45"/>
      <c r="AB147" s="45"/>
      <c r="AC147" s="45"/>
      <c r="AD147" s="47" t="b">
        <f t="shared" si="29"/>
        <v>0</v>
      </c>
      <c r="AE147" s="47">
        <f t="shared" si="33"/>
        <v>43306</v>
      </c>
      <c r="AF147" s="48" t="b">
        <f t="shared" si="30"/>
        <v>0</v>
      </c>
      <c r="AG147" s="48">
        <f t="shared" si="34"/>
        <v>1261804.9609501034</v>
      </c>
      <c r="AH147" s="48">
        <f t="shared" si="46"/>
        <v>6066.723111408268</v>
      </c>
      <c r="AI147" s="48">
        <f t="shared" si="35"/>
        <v>514611.684061512</v>
      </c>
      <c r="AJ147" s="48">
        <f t="shared" si="31"/>
        <v>10</v>
      </c>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c r="BL147" s="45"/>
      <c r="BM147" s="45"/>
      <c r="BN147" s="45"/>
      <c r="BO147" s="45"/>
      <c r="BP147" s="45"/>
      <c r="BQ147" s="45"/>
    </row>
    <row r="148" spans="16:69" ht="12.75">
      <c r="P148" s="24" t="b">
        <f t="shared" si="25"/>
        <v>0</v>
      </c>
      <c r="Q148" s="47"/>
      <c r="R148" s="47">
        <f t="shared" si="32"/>
        <v>43337</v>
      </c>
      <c r="S148" s="48" t="b">
        <f t="shared" si="26"/>
        <v>0</v>
      </c>
      <c r="T148" s="48">
        <f t="shared" si="28"/>
        <v>1001215.4035633074</v>
      </c>
      <c r="U148" s="48">
        <f t="shared" si="45"/>
        <v>4025.0454935086673</v>
      </c>
      <c r="V148" s="48">
        <f t="shared" si="40"/>
        <v>377711.2823901532</v>
      </c>
      <c r="W148" s="48">
        <f t="shared" si="27"/>
        <v>4.166666666666667</v>
      </c>
      <c r="X148" s="45"/>
      <c r="Y148" s="45"/>
      <c r="Z148" s="45"/>
      <c r="AA148" s="45"/>
      <c r="AB148" s="45"/>
      <c r="AC148" s="45"/>
      <c r="AD148" s="47" t="b">
        <f t="shared" si="29"/>
        <v>0</v>
      </c>
      <c r="AE148" s="47">
        <f t="shared" si="33"/>
        <v>43337</v>
      </c>
      <c r="AF148" s="48" t="b">
        <f t="shared" si="30"/>
        <v>0</v>
      </c>
      <c r="AG148" s="48">
        <f t="shared" si="34"/>
        <v>1269881.6840615117</v>
      </c>
      <c r="AH148" s="48">
        <f t="shared" si="46"/>
        <v>6066.723111408268</v>
      </c>
      <c r="AI148" s="48">
        <f t="shared" si="35"/>
        <v>520678.4071729203</v>
      </c>
      <c r="AJ148" s="48">
        <f t="shared" si="31"/>
        <v>10</v>
      </c>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row>
    <row r="149" spans="16:69" ht="12.75">
      <c r="P149" s="24" t="b">
        <f aca="true" t="shared" si="47" ref="P149:P212">IF(R149&lt;$E$23,R149)</f>
        <v>0</v>
      </c>
      <c r="Q149" s="47"/>
      <c r="R149" s="47">
        <f t="shared" si="32"/>
        <v>43368</v>
      </c>
      <c r="S149" s="48" t="b">
        <f aca="true" t="shared" si="48" ref="S149:S212">IF(P149&lt;$E$23,T149)</f>
        <v>0</v>
      </c>
      <c r="T149" s="48">
        <f t="shared" si="28"/>
        <v>1006244.6157234827</v>
      </c>
      <c r="U149" s="48">
        <f t="shared" si="45"/>
        <v>4025.0454935086673</v>
      </c>
      <c r="V149" s="48">
        <f t="shared" si="40"/>
        <v>381736.3278836619</v>
      </c>
      <c r="W149" s="48">
        <f aca="true" t="shared" si="49" ref="W149:W212">($I$23/12)*$I$25</f>
        <v>4.166666666666667</v>
      </c>
      <c r="X149" s="45"/>
      <c r="Y149" s="45"/>
      <c r="Z149" s="45"/>
      <c r="AA149" s="45"/>
      <c r="AB149" s="45"/>
      <c r="AC149" s="45"/>
      <c r="AD149" s="47" t="b">
        <f t="shared" si="29"/>
        <v>0</v>
      </c>
      <c r="AE149" s="47">
        <f t="shared" si="33"/>
        <v>43368</v>
      </c>
      <c r="AF149" s="48" t="b">
        <f t="shared" si="30"/>
        <v>0</v>
      </c>
      <c r="AG149" s="48">
        <f t="shared" si="34"/>
        <v>1277958.40717292</v>
      </c>
      <c r="AH149" s="48">
        <f t="shared" si="46"/>
        <v>6066.723111408268</v>
      </c>
      <c r="AI149" s="48">
        <f t="shared" si="35"/>
        <v>526745.1302843286</v>
      </c>
      <c r="AJ149" s="48">
        <f t="shared" si="31"/>
        <v>10</v>
      </c>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45"/>
      <c r="BJ149" s="45"/>
      <c r="BK149" s="45"/>
      <c r="BL149" s="45"/>
      <c r="BM149" s="45"/>
      <c r="BN149" s="45"/>
      <c r="BO149" s="45"/>
      <c r="BP149" s="45"/>
      <c r="BQ149" s="45"/>
    </row>
    <row r="150" spans="16:69" ht="12.75">
      <c r="P150" s="24" t="b">
        <f t="shared" si="47"/>
        <v>0</v>
      </c>
      <c r="Q150" s="47"/>
      <c r="R150" s="47">
        <f t="shared" si="32"/>
        <v>43398</v>
      </c>
      <c r="S150" s="48" t="b">
        <f t="shared" si="48"/>
        <v>0</v>
      </c>
      <c r="T150" s="48">
        <f aca="true" t="shared" si="50" ref="T150:T213">T149+U149+$I$25+W149</f>
        <v>1011273.827883658</v>
      </c>
      <c r="U150" s="48">
        <f t="shared" si="45"/>
        <v>4025.0454935086673</v>
      </c>
      <c r="V150" s="48">
        <f t="shared" si="40"/>
        <v>385761.3733771706</v>
      </c>
      <c r="W150" s="48">
        <f t="shared" si="49"/>
        <v>4.166666666666667</v>
      </c>
      <c r="X150" s="45"/>
      <c r="Y150" s="45"/>
      <c r="Z150" s="45"/>
      <c r="AA150" s="45"/>
      <c r="AB150" s="45"/>
      <c r="AC150" s="45"/>
      <c r="AD150" s="47" t="b">
        <f aca="true" t="shared" si="51" ref="AD150:AD213">IF(AE150&lt;$E$25,AE150)</f>
        <v>0</v>
      </c>
      <c r="AE150" s="47">
        <f t="shared" si="33"/>
        <v>43398</v>
      </c>
      <c r="AF150" s="48" t="b">
        <f aca="true" t="shared" si="52" ref="AF150:AF213">IF(AD150&lt;$E$25,AG150)</f>
        <v>0</v>
      </c>
      <c r="AG150" s="48">
        <f t="shared" si="34"/>
        <v>1286035.1302843282</v>
      </c>
      <c r="AH150" s="48">
        <f t="shared" si="46"/>
        <v>6066.723111408268</v>
      </c>
      <c r="AI150" s="48">
        <f t="shared" si="35"/>
        <v>532811.8533957369</v>
      </c>
      <c r="AJ150" s="48">
        <f aca="true" t="shared" si="53" ref="AJ150:AJ213">($K$23/12)*$K$25</f>
        <v>10</v>
      </c>
      <c r="AK150" s="45"/>
      <c r="AL150" s="45"/>
      <c r="AM150" s="45"/>
      <c r="AN150" s="45"/>
      <c r="AO150" s="45"/>
      <c r="AP150" s="45"/>
      <c r="AQ150" s="45"/>
      <c r="AR150" s="45"/>
      <c r="AS150" s="45"/>
      <c r="AT150" s="45"/>
      <c r="AU150" s="45"/>
      <c r="AV150" s="45"/>
      <c r="AW150" s="45"/>
      <c r="AX150" s="45"/>
      <c r="AY150" s="45"/>
      <c r="AZ150" s="45"/>
      <c r="BA150" s="45"/>
      <c r="BB150" s="45"/>
      <c r="BC150" s="45"/>
      <c r="BD150" s="45"/>
      <c r="BE150" s="45"/>
      <c r="BF150" s="45"/>
      <c r="BG150" s="45"/>
      <c r="BH150" s="45"/>
      <c r="BI150" s="45"/>
      <c r="BJ150" s="45"/>
      <c r="BK150" s="45"/>
      <c r="BL150" s="45"/>
      <c r="BM150" s="45"/>
      <c r="BN150" s="45"/>
      <c r="BO150" s="45"/>
      <c r="BP150" s="45"/>
      <c r="BQ150" s="45"/>
    </row>
    <row r="151" spans="16:69" ht="12.75">
      <c r="P151" s="24" t="b">
        <f t="shared" si="47"/>
        <v>0</v>
      </c>
      <c r="Q151" s="47"/>
      <c r="R151" s="47">
        <f aca="true" t="shared" si="54" ref="R151:R214">DATE(YEAR(R150),MONTH(R150)+1,DAY(R150))</f>
        <v>43429</v>
      </c>
      <c r="S151" s="48" t="b">
        <f t="shared" si="48"/>
        <v>0</v>
      </c>
      <c r="T151" s="48">
        <f t="shared" si="50"/>
        <v>1016303.0400438333</v>
      </c>
      <c r="U151" s="48">
        <f t="shared" si="45"/>
        <v>4025.0454935086673</v>
      </c>
      <c r="V151" s="48">
        <f t="shared" si="40"/>
        <v>389786.4188706793</v>
      </c>
      <c r="W151" s="48">
        <f t="shared" si="49"/>
        <v>4.166666666666667</v>
      </c>
      <c r="X151" s="45"/>
      <c r="Y151" s="45"/>
      <c r="Z151" s="45"/>
      <c r="AA151" s="45"/>
      <c r="AB151" s="45"/>
      <c r="AC151" s="45"/>
      <c r="AD151" s="47" t="b">
        <f t="shared" si="51"/>
        <v>0</v>
      </c>
      <c r="AE151" s="47">
        <f aca="true" t="shared" si="55" ref="AE151:AE214">DATE(YEAR(AE150),MONTH(AE150)+1,DAY(AE150))</f>
        <v>43429</v>
      </c>
      <c r="AF151" s="48" t="b">
        <f t="shared" si="52"/>
        <v>0</v>
      </c>
      <c r="AG151" s="48">
        <f aca="true" t="shared" si="56" ref="AG151:AG214">AG150+AH150+$K$25+AJ150</f>
        <v>1294111.8533957365</v>
      </c>
      <c r="AH151" s="48">
        <f t="shared" si="46"/>
        <v>6066.723111408268</v>
      </c>
      <c r="AI151" s="48">
        <f t="shared" si="35"/>
        <v>538878.5765071452</v>
      </c>
      <c r="AJ151" s="48">
        <f t="shared" si="53"/>
        <v>10</v>
      </c>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c r="BH151" s="45"/>
      <c r="BI151" s="45"/>
      <c r="BJ151" s="45"/>
      <c r="BK151" s="45"/>
      <c r="BL151" s="45"/>
      <c r="BM151" s="45"/>
      <c r="BN151" s="45"/>
      <c r="BO151" s="45"/>
      <c r="BP151" s="45"/>
      <c r="BQ151" s="45"/>
    </row>
    <row r="152" spans="16:69" ht="12.75">
      <c r="P152" s="24" t="b">
        <f t="shared" si="47"/>
        <v>0</v>
      </c>
      <c r="Q152" s="47"/>
      <c r="R152" s="47">
        <f t="shared" si="54"/>
        <v>43459</v>
      </c>
      <c r="S152" s="48" t="b">
        <f t="shared" si="48"/>
        <v>0</v>
      </c>
      <c r="T152" s="48">
        <f t="shared" si="50"/>
        <v>1021332.2522040086</v>
      </c>
      <c r="U152" s="48">
        <f t="shared" si="45"/>
        <v>4025.0454935086673</v>
      </c>
      <c r="V152" s="48">
        <f t="shared" si="40"/>
        <v>393811.46436418797</v>
      </c>
      <c r="W152" s="48">
        <f t="shared" si="49"/>
        <v>4.166666666666667</v>
      </c>
      <c r="X152" s="45"/>
      <c r="Y152" s="45"/>
      <c r="Z152" s="45"/>
      <c r="AA152" s="45"/>
      <c r="AB152" s="45"/>
      <c r="AC152" s="45"/>
      <c r="AD152" s="47" t="b">
        <f t="shared" si="51"/>
        <v>0</v>
      </c>
      <c r="AE152" s="47">
        <f t="shared" si="55"/>
        <v>43459</v>
      </c>
      <c r="AF152" s="48" t="b">
        <f t="shared" si="52"/>
        <v>0</v>
      </c>
      <c r="AG152" s="48">
        <f t="shared" si="56"/>
        <v>1302188.5765071448</v>
      </c>
      <c r="AH152" s="48">
        <f t="shared" si="46"/>
        <v>6066.723111408268</v>
      </c>
      <c r="AI152" s="48">
        <f aca="true" t="shared" si="57" ref="AI152:AI215">AI151+AH152</f>
        <v>544945.2996185535</v>
      </c>
      <c r="AJ152" s="48">
        <f t="shared" si="53"/>
        <v>10</v>
      </c>
      <c r="AK152" s="45"/>
      <c r="AL152" s="45"/>
      <c r="AM152" s="45"/>
      <c r="AN152" s="45"/>
      <c r="AO152" s="45"/>
      <c r="AP152" s="45"/>
      <c r="AQ152" s="45"/>
      <c r="AR152" s="45"/>
      <c r="AS152" s="45"/>
      <c r="AT152" s="45"/>
      <c r="AU152" s="45"/>
      <c r="AV152" s="45"/>
      <c r="AW152" s="45"/>
      <c r="AX152" s="45"/>
      <c r="AY152" s="45"/>
      <c r="AZ152" s="45"/>
      <c r="BA152" s="45"/>
      <c r="BB152" s="45"/>
      <c r="BC152" s="45"/>
      <c r="BD152" s="45"/>
      <c r="BE152" s="45"/>
      <c r="BF152" s="45"/>
      <c r="BG152" s="45"/>
      <c r="BH152" s="45"/>
      <c r="BI152" s="45"/>
      <c r="BJ152" s="45"/>
      <c r="BK152" s="45"/>
      <c r="BL152" s="45"/>
      <c r="BM152" s="45"/>
      <c r="BN152" s="45"/>
      <c r="BO152" s="45"/>
      <c r="BP152" s="45"/>
      <c r="BQ152" s="45"/>
    </row>
    <row r="153" spans="16:69" ht="12.75">
      <c r="P153" s="24" t="b">
        <f t="shared" si="47"/>
        <v>0</v>
      </c>
      <c r="Q153" s="47"/>
      <c r="R153" s="47">
        <f t="shared" si="54"/>
        <v>43490</v>
      </c>
      <c r="S153" s="48" t="b">
        <f t="shared" si="48"/>
        <v>0</v>
      </c>
      <c r="T153" s="48">
        <f t="shared" si="50"/>
        <v>1026361.464364184</v>
      </c>
      <c r="U153" s="48">
        <f aca="true" t="shared" si="58" ref="U153:U164">($I$23/12)*$T$153</f>
        <v>4276.506101517433</v>
      </c>
      <c r="V153" s="48">
        <f t="shared" si="40"/>
        <v>398087.9704657054</v>
      </c>
      <c r="W153" s="48">
        <f t="shared" si="49"/>
        <v>4.166666666666667</v>
      </c>
      <c r="X153" s="45"/>
      <c r="Y153" s="45"/>
      <c r="Z153" s="45"/>
      <c r="AA153" s="45"/>
      <c r="AB153" s="45"/>
      <c r="AC153" s="45"/>
      <c r="AD153" s="47" t="b">
        <f t="shared" si="51"/>
        <v>0</v>
      </c>
      <c r="AE153" s="47">
        <f t="shared" si="55"/>
        <v>43490</v>
      </c>
      <c r="AF153" s="48" t="b">
        <f t="shared" si="52"/>
        <v>0</v>
      </c>
      <c r="AG153" s="48">
        <f t="shared" si="56"/>
        <v>1310265.2996185531</v>
      </c>
      <c r="AH153" s="48">
        <f>($K$23/12)*$AG$153</f>
        <v>6551.326498092766</v>
      </c>
      <c r="AI153" s="48">
        <f t="shared" si="57"/>
        <v>551496.6261166462</v>
      </c>
      <c r="AJ153" s="48">
        <f t="shared" si="53"/>
        <v>10</v>
      </c>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c r="BG153" s="45"/>
      <c r="BH153" s="45"/>
      <c r="BI153" s="45"/>
      <c r="BJ153" s="45"/>
      <c r="BK153" s="45"/>
      <c r="BL153" s="45"/>
      <c r="BM153" s="45"/>
      <c r="BN153" s="45"/>
      <c r="BO153" s="45"/>
      <c r="BP153" s="45"/>
      <c r="BQ153" s="45"/>
    </row>
    <row r="154" spans="16:52" ht="12.75">
      <c r="P154" s="24" t="b">
        <f t="shared" si="47"/>
        <v>0</v>
      </c>
      <c r="Q154" s="36"/>
      <c r="R154" s="36">
        <f t="shared" si="54"/>
        <v>43521</v>
      </c>
      <c r="S154" s="37" t="b">
        <f t="shared" si="48"/>
        <v>0</v>
      </c>
      <c r="T154" s="37">
        <f t="shared" si="50"/>
        <v>1031642.137132368</v>
      </c>
      <c r="U154" s="37">
        <f t="shared" si="58"/>
        <v>4276.506101517433</v>
      </c>
      <c r="V154" s="37">
        <f t="shared" si="40"/>
        <v>402364.4765672228</v>
      </c>
      <c r="W154" s="37">
        <f t="shared" si="49"/>
        <v>4.166666666666667</v>
      </c>
      <c r="X154" s="35"/>
      <c r="Y154" s="35"/>
      <c r="Z154" s="35"/>
      <c r="AA154" s="35"/>
      <c r="AB154" s="35"/>
      <c r="AC154" s="35"/>
      <c r="AD154" s="36" t="b">
        <f t="shared" si="51"/>
        <v>0</v>
      </c>
      <c r="AE154" s="36">
        <f t="shared" si="55"/>
        <v>43521</v>
      </c>
      <c r="AF154" s="37" t="b">
        <f t="shared" si="52"/>
        <v>0</v>
      </c>
      <c r="AG154" s="37">
        <f t="shared" si="56"/>
        <v>1318826.626116646</v>
      </c>
      <c r="AH154" s="37">
        <f aca="true" t="shared" si="59" ref="AH154:AH164">($K$23/12)*$AG$153</f>
        <v>6551.326498092766</v>
      </c>
      <c r="AI154" s="37">
        <f t="shared" si="57"/>
        <v>558047.952614739</v>
      </c>
      <c r="AJ154" s="37">
        <f t="shared" si="53"/>
        <v>10</v>
      </c>
      <c r="AK154" s="35"/>
      <c r="AL154" s="35"/>
      <c r="AM154" s="35"/>
      <c r="AN154" s="35"/>
      <c r="AO154" s="35"/>
      <c r="AP154" s="35"/>
      <c r="AQ154" s="35"/>
      <c r="AR154" s="35"/>
      <c r="AS154" s="35"/>
      <c r="AT154" s="35"/>
      <c r="AU154" s="35"/>
      <c r="AV154" s="35"/>
      <c r="AW154" s="35"/>
      <c r="AX154" s="35"/>
      <c r="AY154" s="35"/>
      <c r="AZ154" s="35"/>
    </row>
    <row r="155" spans="16:52" ht="12.75">
      <c r="P155" s="24" t="b">
        <f t="shared" si="47"/>
        <v>0</v>
      </c>
      <c r="Q155" s="36"/>
      <c r="R155" s="36">
        <f t="shared" si="54"/>
        <v>43549</v>
      </c>
      <c r="S155" s="37" t="b">
        <f t="shared" si="48"/>
        <v>0</v>
      </c>
      <c r="T155" s="37">
        <f t="shared" si="50"/>
        <v>1036922.8099005522</v>
      </c>
      <c r="U155" s="37">
        <f t="shared" si="58"/>
        <v>4276.506101517433</v>
      </c>
      <c r="V155" s="37">
        <f t="shared" si="40"/>
        <v>406640.9826687402</v>
      </c>
      <c r="W155" s="37">
        <f t="shared" si="49"/>
        <v>4.166666666666667</v>
      </c>
      <c r="X155" s="35"/>
      <c r="Y155" s="35"/>
      <c r="Z155" s="35"/>
      <c r="AA155" s="35"/>
      <c r="AB155" s="35"/>
      <c r="AC155" s="35"/>
      <c r="AD155" s="36" t="b">
        <f t="shared" si="51"/>
        <v>0</v>
      </c>
      <c r="AE155" s="36">
        <f t="shared" si="55"/>
        <v>43549</v>
      </c>
      <c r="AF155" s="37" t="b">
        <f t="shared" si="52"/>
        <v>0</v>
      </c>
      <c r="AG155" s="37">
        <f t="shared" si="56"/>
        <v>1327387.9526147388</v>
      </c>
      <c r="AH155" s="37">
        <f t="shared" si="59"/>
        <v>6551.326498092766</v>
      </c>
      <c r="AI155" s="37">
        <f t="shared" si="57"/>
        <v>564599.2791128317</v>
      </c>
      <c r="AJ155" s="37">
        <f t="shared" si="53"/>
        <v>10</v>
      </c>
      <c r="AK155" s="35"/>
      <c r="AL155" s="35"/>
      <c r="AM155" s="35"/>
      <c r="AN155" s="35"/>
      <c r="AO155" s="35"/>
      <c r="AP155" s="35"/>
      <c r="AQ155" s="35"/>
      <c r="AR155" s="35"/>
      <c r="AS155" s="35"/>
      <c r="AT155" s="35"/>
      <c r="AU155" s="35"/>
      <c r="AV155" s="35"/>
      <c r="AW155" s="35"/>
      <c r="AX155" s="35"/>
      <c r="AY155" s="35"/>
      <c r="AZ155" s="35"/>
    </row>
    <row r="156" spans="16:52" ht="12.75">
      <c r="P156" s="24" t="b">
        <f t="shared" si="47"/>
        <v>0</v>
      </c>
      <c r="Q156" s="36"/>
      <c r="R156" s="36">
        <f t="shared" si="54"/>
        <v>43580</v>
      </c>
      <c r="S156" s="37" t="b">
        <f t="shared" si="48"/>
        <v>0</v>
      </c>
      <c r="T156" s="37">
        <f t="shared" si="50"/>
        <v>1042203.4826687363</v>
      </c>
      <c r="U156" s="37">
        <f t="shared" si="58"/>
        <v>4276.506101517433</v>
      </c>
      <c r="V156" s="37">
        <f t="shared" si="40"/>
        <v>410917.4887702576</v>
      </c>
      <c r="W156" s="37">
        <f t="shared" si="49"/>
        <v>4.166666666666667</v>
      </c>
      <c r="X156" s="35"/>
      <c r="Y156" s="35"/>
      <c r="Z156" s="35"/>
      <c r="AA156" s="35"/>
      <c r="AB156" s="35"/>
      <c r="AC156" s="35"/>
      <c r="AD156" s="36" t="b">
        <f t="shared" si="51"/>
        <v>0</v>
      </c>
      <c r="AE156" s="36">
        <f t="shared" si="55"/>
        <v>43580</v>
      </c>
      <c r="AF156" s="37" t="b">
        <f t="shared" si="52"/>
        <v>0</v>
      </c>
      <c r="AG156" s="37">
        <f t="shared" si="56"/>
        <v>1335949.2791128317</v>
      </c>
      <c r="AH156" s="37">
        <f t="shared" si="59"/>
        <v>6551.326498092766</v>
      </c>
      <c r="AI156" s="37">
        <f t="shared" si="57"/>
        <v>571150.6056109244</v>
      </c>
      <c r="AJ156" s="37">
        <f t="shared" si="53"/>
        <v>10</v>
      </c>
      <c r="AK156" s="35"/>
      <c r="AL156" s="35"/>
      <c r="AM156" s="35"/>
      <c r="AN156" s="35"/>
      <c r="AO156" s="35"/>
      <c r="AP156" s="35"/>
      <c r="AQ156" s="35"/>
      <c r="AR156" s="35"/>
      <c r="AS156" s="35"/>
      <c r="AT156" s="35"/>
      <c r="AU156" s="35"/>
      <c r="AV156" s="35"/>
      <c r="AW156" s="35"/>
      <c r="AX156" s="35"/>
      <c r="AY156" s="35"/>
      <c r="AZ156" s="35"/>
    </row>
    <row r="157" spans="16:52" ht="12.75">
      <c r="P157" s="24" t="b">
        <f t="shared" si="47"/>
        <v>0</v>
      </c>
      <c r="Q157" s="36"/>
      <c r="R157" s="36">
        <f t="shared" si="54"/>
        <v>43610</v>
      </c>
      <c r="S157" s="37" t="b">
        <f t="shared" si="48"/>
        <v>0</v>
      </c>
      <c r="T157" s="37">
        <f t="shared" si="50"/>
        <v>1047484.1554369204</v>
      </c>
      <c r="U157" s="37">
        <f t="shared" si="58"/>
        <v>4276.506101517433</v>
      </c>
      <c r="V157" s="37">
        <f t="shared" si="40"/>
        <v>415193.99487177504</v>
      </c>
      <c r="W157" s="37">
        <f t="shared" si="49"/>
        <v>4.166666666666667</v>
      </c>
      <c r="X157" s="35"/>
      <c r="Y157" s="35"/>
      <c r="Z157" s="35"/>
      <c r="AA157" s="35"/>
      <c r="AB157" s="35"/>
      <c r="AC157" s="35"/>
      <c r="AD157" s="36" t="b">
        <f t="shared" si="51"/>
        <v>0</v>
      </c>
      <c r="AE157" s="36">
        <f t="shared" si="55"/>
        <v>43610</v>
      </c>
      <c r="AF157" s="37" t="b">
        <f t="shared" si="52"/>
        <v>0</v>
      </c>
      <c r="AG157" s="37">
        <f t="shared" si="56"/>
        <v>1344510.6056109245</v>
      </c>
      <c r="AH157" s="37">
        <f t="shared" si="59"/>
        <v>6551.326498092766</v>
      </c>
      <c r="AI157" s="37">
        <f t="shared" si="57"/>
        <v>577701.9321090172</v>
      </c>
      <c r="AJ157" s="37">
        <f t="shared" si="53"/>
        <v>10</v>
      </c>
      <c r="AK157" s="35"/>
      <c r="AL157" s="35"/>
      <c r="AM157" s="35"/>
      <c r="AN157" s="35"/>
      <c r="AO157" s="35"/>
      <c r="AP157" s="35"/>
      <c r="AQ157" s="35"/>
      <c r="AR157" s="35"/>
      <c r="AS157" s="35"/>
      <c r="AT157" s="35"/>
      <c r="AU157" s="35"/>
      <c r="AV157" s="35"/>
      <c r="AW157" s="35"/>
      <c r="AX157" s="35"/>
      <c r="AY157" s="35"/>
      <c r="AZ157" s="35"/>
    </row>
    <row r="158" spans="16:52" ht="12.75">
      <c r="P158" s="24" t="b">
        <f t="shared" si="47"/>
        <v>0</v>
      </c>
      <c r="Q158" s="36"/>
      <c r="R158" s="36">
        <f t="shared" si="54"/>
        <v>43641</v>
      </c>
      <c r="S158" s="37" t="b">
        <f t="shared" si="48"/>
        <v>0</v>
      </c>
      <c r="T158" s="37">
        <f t="shared" si="50"/>
        <v>1052764.8282051045</v>
      </c>
      <c r="U158" s="37">
        <f t="shared" si="58"/>
        <v>4276.506101517433</v>
      </c>
      <c r="V158" s="37">
        <f t="shared" si="40"/>
        <v>419470.50097329245</v>
      </c>
      <c r="W158" s="37">
        <f t="shared" si="49"/>
        <v>4.166666666666667</v>
      </c>
      <c r="X158" s="35"/>
      <c r="Y158" s="35"/>
      <c r="Z158" s="35"/>
      <c r="AA158" s="35"/>
      <c r="AB158" s="35"/>
      <c r="AC158" s="35"/>
      <c r="AD158" s="36" t="b">
        <f t="shared" si="51"/>
        <v>0</v>
      </c>
      <c r="AE158" s="36">
        <f t="shared" si="55"/>
        <v>43641</v>
      </c>
      <c r="AF158" s="37" t="b">
        <f t="shared" si="52"/>
        <v>0</v>
      </c>
      <c r="AG158" s="37">
        <f t="shared" si="56"/>
        <v>1353071.9321090174</v>
      </c>
      <c r="AH158" s="37">
        <f t="shared" si="59"/>
        <v>6551.326498092766</v>
      </c>
      <c r="AI158" s="37">
        <f t="shared" si="57"/>
        <v>584253.2586071099</v>
      </c>
      <c r="AJ158" s="37">
        <f t="shared" si="53"/>
        <v>10</v>
      </c>
      <c r="AK158" s="35"/>
      <c r="AL158" s="35"/>
      <c r="AM158" s="35"/>
      <c r="AN158" s="35"/>
      <c r="AO158" s="35"/>
      <c r="AP158" s="35"/>
      <c r="AQ158" s="35"/>
      <c r="AR158" s="35"/>
      <c r="AS158" s="35"/>
      <c r="AT158" s="35"/>
      <c r="AU158" s="35"/>
      <c r="AV158" s="35"/>
      <c r="AW158" s="35"/>
      <c r="AX158" s="35"/>
      <c r="AY158" s="35"/>
      <c r="AZ158" s="35"/>
    </row>
    <row r="159" spans="16:52" ht="12.75">
      <c r="P159" s="24" t="b">
        <f t="shared" si="47"/>
        <v>0</v>
      </c>
      <c r="Q159" s="36"/>
      <c r="R159" s="36">
        <f t="shared" si="54"/>
        <v>43671</v>
      </c>
      <c r="S159" s="37" t="b">
        <f t="shared" si="48"/>
        <v>0</v>
      </c>
      <c r="T159" s="37">
        <f t="shared" si="50"/>
        <v>1058045.5009732887</v>
      </c>
      <c r="U159" s="37">
        <f t="shared" si="58"/>
        <v>4276.506101517433</v>
      </c>
      <c r="V159" s="37">
        <f t="shared" si="40"/>
        <v>423747.00707480987</v>
      </c>
      <c r="W159" s="37">
        <f t="shared" si="49"/>
        <v>4.166666666666667</v>
      </c>
      <c r="X159" s="35"/>
      <c r="Y159" s="35"/>
      <c r="Z159" s="35"/>
      <c r="AA159" s="35"/>
      <c r="AB159" s="35"/>
      <c r="AC159" s="35"/>
      <c r="AD159" s="36" t="b">
        <f t="shared" si="51"/>
        <v>0</v>
      </c>
      <c r="AE159" s="36">
        <f t="shared" si="55"/>
        <v>43671</v>
      </c>
      <c r="AF159" s="37" t="b">
        <f t="shared" si="52"/>
        <v>0</v>
      </c>
      <c r="AG159" s="37">
        <f t="shared" si="56"/>
        <v>1361633.2586071102</v>
      </c>
      <c r="AH159" s="37">
        <f t="shared" si="59"/>
        <v>6551.326498092766</v>
      </c>
      <c r="AI159" s="37">
        <f t="shared" si="57"/>
        <v>590804.5851052026</v>
      </c>
      <c r="AJ159" s="37">
        <f t="shared" si="53"/>
        <v>10</v>
      </c>
      <c r="AK159" s="35"/>
      <c r="AL159" s="35"/>
      <c r="AM159" s="35"/>
      <c r="AN159" s="35"/>
      <c r="AO159" s="35"/>
      <c r="AP159" s="35"/>
      <c r="AQ159" s="35"/>
      <c r="AR159" s="35"/>
      <c r="AS159" s="35"/>
      <c r="AT159" s="35"/>
      <c r="AU159" s="35"/>
      <c r="AV159" s="35"/>
      <c r="AW159" s="35"/>
      <c r="AX159" s="35"/>
      <c r="AY159" s="35"/>
      <c r="AZ159" s="35"/>
    </row>
    <row r="160" spans="16:52" ht="12.75">
      <c r="P160" s="24" t="b">
        <f t="shared" si="47"/>
        <v>0</v>
      </c>
      <c r="Q160" s="36"/>
      <c r="R160" s="36">
        <f t="shared" si="54"/>
        <v>43702</v>
      </c>
      <c r="S160" s="37" t="b">
        <f t="shared" si="48"/>
        <v>0</v>
      </c>
      <c r="T160" s="37">
        <f t="shared" si="50"/>
        <v>1063326.173741473</v>
      </c>
      <c r="U160" s="37">
        <f t="shared" si="58"/>
        <v>4276.506101517433</v>
      </c>
      <c r="V160" s="37">
        <f t="shared" si="40"/>
        <v>428023.5131763273</v>
      </c>
      <c r="W160" s="37">
        <f t="shared" si="49"/>
        <v>4.166666666666667</v>
      </c>
      <c r="X160" s="35"/>
      <c r="Y160" s="35"/>
      <c r="Z160" s="35"/>
      <c r="AA160" s="35"/>
      <c r="AB160" s="35"/>
      <c r="AC160" s="35"/>
      <c r="AD160" s="36" t="b">
        <f t="shared" si="51"/>
        <v>0</v>
      </c>
      <c r="AE160" s="36">
        <f t="shared" si="55"/>
        <v>43702</v>
      </c>
      <c r="AF160" s="37" t="b">
        <f t="shared" si="52"/>
        <v>0</v>
      </c>
      <c r="AG160" s="37">
        <f t="shared" si="56"/>
        <v>1370194.585105203</v>
      </c>
      <c r="AH160" s="37">
        <f t="shared" si="59"/>
        <v>6551.326498092766</v>
      </c>
      <c r="AI160" s="37">
        <f t="shared" si="57"/>
        <v>597355.9116032954</v>
      </c>
      <c r="AJ160" s="37">
        <f t="shared" si="53"/>
        <v>10</v>
      </c>
      <c r="AK160" s="35"/>
      <c r="AL160" s="35"/>
      <c r="AM160" s="35"/>
      <c r="AN160" s="35"/>
      <c r="AO160" s="35"/>
      <c r="AP160" s="35"/>
      <c r="AQ160" s="35"/>
      <c r="AR160" s="35"/>
      <c r="AS160" s="35"/>
      <c r="AT160" s="35"/>
      <c r="AU160" s="35"/>
      <c r="AV160" s="35"/>
      <c r="AW160" s="35"/>
      <c r="AX160" s="35"/>
      <c r="AY160" s="35"/>
      <c r="AZ160" s="35"/>
    </row>
    <row r="161" spans="16:52" ht="12.75">
      <c r="P161" s="24" t="b">
        <f t="shared" si="47"/>
        <v>0</v>
      </c>
      <c r="Q161" s="36"/>
      <c r="R161" s="36">
        <f t="shared" si="54"/>
        <v>43733</v>
      </c>
      <c r="S161" s="37" t="b">
        <f t="shared" si="48"/>
        <v>0</v>
      </c>
      <c r="T161" s="37">
        <f t="shared" si="50"/>
        <v>1068606.846509657</v>
      </c>
      <c r="U161" s="37">
        <f t="shared" si="58"/>
        <v>4276.506101517433</v>
      </c>
      <c r="V161" s="37">
        <f t="shared" si="40"/>
        <v>432300.0192778447</v>
      </c>
      <c r="W161" s="37">
        <f t="shared" si="49"/>
        <v>4.166666666666667</v>
      </c>
      <c r="X161" s="35"/>
      <c r="Y161" s="35"/>
      <c r="Z161" s="35"/>
      <c r="AA161" s="35"/>
      <c r="AB161" s="35"/>
      <c r="AC161" s="35"/>
      <c r="AD161" s="36" t="b">
        <f t="shared" si="51"/>
        <v>0</v>
      </c>
      <c r="AE161" s="36">
        <f t="shared" si="55"/>
        <v>43733</v>
      </c>
      <c r="AF161" s="37" t="b">
        <f t="shared" si="52"/>
        <v>0</v>
      </c>
      <c r="AG161" s="37">
        <f t="shared" si="56"/>
        <v>1378755.911603296</v>
      </c>
      <c r="AH161" s="37">
        <f t="shared" si="59"/>
        <v>6551.326498092766</v>
      </c>
      <c r="AI161" s="37">
        <f t="shared" si="57"/>
        <v>603907.2381013881</v>
      </c>
      <c r="AJ161" s="37">
        <f t="shared" si="53"/>
        <v>10</v>
      </c>
      <c r="AK161" s="35"/>
      <c r="AL161" s="35"/>
      <c r="AM161" s="35"/>
      <c r="AN161" s="35"/>
      <c r="AO161" s="35"/>
      <c r="AP161" s="35"/>
      <c r="AQ161" s="35"/>
      <c r="AR161" s="35"/>
      <c r="AS161" s="35"/>
      <c r="AT161" s="35"/>
      <c r="AU161" s="35"/>
      <c r="AV161" s="35"/>
      <c r="AW161" s="35"/>
      <c r="AX161" s="35"/>
      <c r="AY161" s="35"/>
      <c r="AZ161" s="35"/>
    </row>
    <row r="162" spans="16:52" ht="12.75">
      <c r="P162" s="24" t="b">
        <f t="shared" si="47"/>
        <v>0</v>
      </c>
      <c r="Q162" s="36"/>
      <c r="R162" s="36">
        <f t="shared" si="54"/>
        <v>43763</v>
      </c>
      <c r="S162" s="37" t="b">
        <f t="shared" si="48"/>
        <v>0</v>
      </c>
      <c r="T162" s="37">
        <f t="shared" si="50"/>
        <v>1073887.5192778413</v>
      </c>
      <c r="U162" s="37">
        <f t="shared" si="58"/>
        <v>4276.506101517433</v>
      </c>
      <c r="V162" s="37">
        <f t="shared" si="40"/>
        <v>436576.5253793621</v>
      </c>
      <c r="W162" s="37">
        <f t="shared" si="49"/>
        <v>4.166666666666667</v>
      </c>
      <c r="X162" s="35"/>
      <c r="Y162" s="35"/>
      <c r="Z162" s="35"/>
      <c r="AA162" s="35"/>
      <c r="AB162" s="35"/>
      <c r="AC162" s="35"/>
      <c r="AD162" s="36" t="b">
        <f t="shared" si="51"/>
        <v>0</v>
      </c>
      <c r="AE162" s="36">
        <f t="shared" si="55"/>
        <v>43763</v>
      </c>
      <c r="AF162" s="37" t="b">
        <f t="shared" si="52"/>
        <v>0</v>
      </c>
      <c r="AG162" s="37">
        <f t="shared" si="56"/>
        <v>1387317.2381013888</v>
      </c>
      <c r="AH162" s="37">
        <f t="shared" si="59"/>
        <v>6551.326498092766</v>
      </c>
      <c r="AI162" s="37">
        <f t="shared" si="57"/>
        <v>610458.5645994808</v>
      </c>
      <c r="AJ162" s="37">
        <f t="shared" si="53"/>
        <v>10</v>
      </c>
      <c r="AK162" s="35"/>
      <c r="AL162" s="35"/>
      <c r="AM162" s="35"/>
      <c r="AN162" s="35"/>
      <c r="AO162" s="35"/>
      <c r="AP162" s="35"/>
      <c r="AQ162" s="35"/>
      <c r="AR162" s="35"/>
      <c r="AS162" s="35"/>
      <c r="AT162" s="35"/>
      <c r="AU162" s="35"/>
      <c r="AV162" s="35"/>
      <c r="AW162" s="35"/>
      <c r="AX162" s="35"/>
      <c r="AY162" s="35"/>
      <c r="AZ162" s="35"/>
    </row>
    <row r="163" spans="16:52" ht="12.75">
      <c r="P163" s="24" t="b">
        <f t="shared" si="47"/>
        <v>0</v>
      </c>
      <c r="Q163" s="36"/>
      <c r="R163" s="36">
        <f t="shared" si="54"/>
        <v>43794</v>
      </c>
      <c r="S163" s="37" t="b">
        <f t="shared" si="48"/>
        <v>0</v>
      </c>
      <c r="T163" s="37">
        <f t="shared" si="50"/>
        <v>1079168.1920460255</v>
      </c>
      <c r="U163" s="37">
        <f t="shared" si="58"/>
        <v>4276.506101517433</v>
      </c>
      <c r="V163" s="37">
        <f t="shared" si="40"/>
        <v>440853.0314808795</v>
      </c>
      <c r="W163" s="37">
        <f t="shared" si="49"/>
        <v>4.166666666666667</v>
      </c>
      <c r="X163" s="35"/>
      <c r="Y163" s="35"/>
      <c r="Z163" s="35"/>
      <c r="AA163" s="35"/>
      <c r="AB163" s="35"/>
      <c r="AC163" s="35"/>
      <c r="AD163" s="36" t="b">
        <f t="shared" si="51"/>
        <v>0</v>
      </c>
      <c r="AE163" s="36">
        <f t="shared" si="55"/>
        <v>43794</v>
      </c>
      <c r="AF163" s="37" t="b">
        <f t="shared" si="52"/>
        <v>0</v>
      </c>
      <c r="AG163" s="37">
        <f t="shared" si="56"/>
        <v>1395878.5645994816</v>
      </c>
      <c r="AH163" s="37">
        <f t="shared" si="59"/>
        <v>6551.326498092766</v>
      </c>
      <c r="AI163" s="37">
        <f t="shared" si="57"/>
        <v>617009.8910975736</v>
      </c>
      <c r="AJ163" s="37">
        <f t="shared" si="53"/>
        <v>10</v>
      </c>
      <c r="AK163" s="35"/>
      <c r="AL163" s="35"/>
      <c r="AM163" s="35"/>
      <c r="AN163" s="35"/>
      <c r="AO163" s="35"/>
      <c r="AP163" s="35"/>
      <c r="AQ163" s="35"/>
      <c r="AR163" s="35"/>
      <c r="AS163" s="35"/>
      <c r="AT163" s="35"/>
      <c r="AU163" s="35"/>
      <c r="AV163" s="35"/>
      <c r="AW163" s="35"/>
      <c r="AX163" s="35"/>
      <c r="AY163" s="35"/>
      <c r="AZ163" s="35"/>
    </row>
    <row r="164" spans="16:52" ht="12.75">
      <c r="P164" s="24" t="b">
        <f t="shared" si="47"/>
        <v>0</v>
      </c>
      <c r="Q164" s="36"/>
      <c r="R164" s="36">
        <f t="shared" si="54"/>
        <v>43824</v>
      </c>
      <c r="S164" s="37" t="b">
        <f t="shared" si="48"/>
        <v>0</v>
      </c>
      <c r="T164" s="37">
        <f t="shared" si="50"/>
        <v>1084448.8648142098</v>
      </c>
      <c r="U164" s="37">
        <f t="shared" si="58"/>
        <v>4276.506101517433</v>
      </c>
      <c r="V164" s="37">
        <f t="shared" si="40"/>
        <v>445129.53758239694</v>
      </c>
      <c r="W164" s="37">
        <f t="shared" si="49"/>
        <v>4.166666666666667</v>
      </c>
      <c r="X164" s="35"/>
      <c r="Y164" s="35"/>
      <c r="Z164" s="35"/>
      <c r="AA164" s="35"/>
      <c r="AB164" s="35"/>
      <c r="AC164" s="35"/>
      <c r="AD164" s="36" t="b">
        <f t="shared" si="51"/>
        <v>0</v>
      </c>
      <c r="AE164" s="36">
        <f t="shared" si="55"/>
        <v>43824</v>
      </c>
      <c r="AF164" s="37" t="b">
        <f t="shared" si="52"/>
        <v>0</v>
      </c>
      <c r="AG164" s="37">
        <f t="shared" si="56"/>
        <v>1404439.8910975745</v>
      </c>
      <c r="AH164" s="37">
        <f t="shared" si="59"/>
        <v>6551.326498092766</v>
      </c>
      <c r="AI164" s="37">
        <f t="shared" si="57"/>
        <v>623561.2175956663</v>
      </c>
      <c r="AJ164" s="37">
        <f t="shared" si="53"/>
        <v>10</v>
      </c>
      <c r="AK164" s="35"/>
      <c r="AL164" s="35"/>
      <c r="AM164" s="35"/>
      <c r="AN164" s="35"/>
      <c r="AO164" s="35"/>
      <c r="AP164" s="35"/>
      <c r="AQ164" s="35"/>
      <c r="AR164" s="35"/>
      <c r="AS164" s="35"/>
      <c r="AT164" s="35"/>
      <c r="AU164" s="35"/>
      <c r="AV164" s="35"/>
      <c r="AW164" s="35"/>
      <c r="AX164" s="35"/>
      <c r="AY164" s="35"/>
      <c r="AZ164" s="35"/>
    </row>
    <row r="165" spans="16:52" ht="12.75">
      <c r="P165" s="24" t="b">
        <f t="shared" si="47"/>
        <v>0</v>
      </c>
      <c r="Q165" s="36"/>
      <c r="R165" s="36">
        <f t="shared" si="54"/>
        <v>43855</v>
      </c>
      <c r="S165" s="37" t="b">
        <f t="shared" si="48"/>
        <v>0</v>
      </c>
      <c r="T165" s="37">
        <f t="shared" si="50"/>
        <v>1089729.537582394</v>
      </c>
      <c r="U165" s="37">
        <f aca="true" t="shared" si="60" ref="U165:U176">($I$23/12)*$T$165</f>
        <v>4540.539739926641</v>
      </c>
      <c r="V165" s="37">
        <f t="shared" si="40"/>
        <v>449670.0773223236</v>
      </c>
      <c r="W165" s="37">
        <f t="shared" si="49"/>
        <v>4.166666666666667</v>
      </c>
      <c r="X165" s="35"/>
      <c r="Y165" s="35"/>
      <c r="Z165" s="35"/>
      <c r="AA165" s="35"/>
      <c r="AB165" s="35"/>
      <c r="AC165" s="35"/>
      <c r="AD165" s="36" t="b">
        <f t="shared" si="51"/>
        <v>0</v>
      </c>
      <c r="AE165" s="36">
        <f t="shared" si="55"/>
        <v>43855</v>
      </c>
      <c r="AF165" s="37" t="b">
        <f t="shared" si="52"/>
        <v>0</v>
      </c>
      <c r="AG165" s="37">
        <f t="shared" si="56"/>
        <v>1413001.2175956673</v>
      </c>
      <c r="AH165" s="37">
        <f>($K$23/12)*$AG$165</f>
        <v>7065.006087978337</v>
      </c>
      <c r="AI165" s="37">
        <f t="shared" si="57"/>
        <v>630626.2236836447</v>
      </c>
      <c r="AJ165" s="37">
        <f t="shared" si="53"/>
        <v>10</v>
      </c>
      <c r="AK165" s="35"/>
      <c r="AL165" s="35"/>
      <c r="AM165" s="35"/>
      <c r="AN165" s="35"/>
      <c r="AO165" s="35"/>
      <c r="AP165" s="35"/>
      <c r="AQ165" s="35"/>
      <c r="AR165" s="35"/>
      <c r="AS165" s="35"/>
      <c r="AT165" s="35"/>
      <c r="AU165" s="35"/>
      <c r="AV165" s="35"/>
      <c r="AW165" s="35"/>
      <c r="AX165" s="35"/>
      <c r="AY165" s="35"/>
      <c r="AZ165" s="35"/>
    </row>
    <row r="166" spans="16:52" ht="12.75">
      <c r="P166" s="24" t="b">
        <f t="shared" si="47"/>
        <v>0</v>
      </c>
      <c r="Q166" s="36"/>
      <c r="R166" s="36">
        <f t="shared" si="54"/>
        <v>43886</v>
      </c>
      <c r="S166" s="37" t="b">
        <f t="shared" si="48"/>
        <v>0</v>
      </c>
      <c r="T166" s="37">
        <f t="shared" si="50"/>
        <v>1095274.2439889873</v>
      </c>
      <c r="U166" s="37">
        <f t="shared" si="60"/>
        <v>4540.539739926641</v>
      </c>
      <c r="V166" s="37">
        <f t="shared" si="40"/>
        <v>454210.6170622502</v>
      </c>
      <c r="W166" s="37">
        <f t="shared" si="49"/>
        <v>4.166666666666667</v>
      </c>
      <c r="X166" s="35"/>
      <c r="Y166" s="35"/>
      <c r="Z166" s="35"/>
      <c r="AA166" s="35"/>
      <c r="AB166" s="35"/>
      <c r="AC166" s="35"/>
      <c r="AD166" s="36" t="b">
        <f t="shared" si="51"/>
        <v>0</v>
      </c>
      <c r="AE166" s="36">
        <f t="shared" si="55"/>
        <v>43886</v>
      </c>
      <c r="AF166" s="37" t="b">
        <f t="shared" si="52"/>
        <v>0</v>
      </c>
      <c r="AG166" s="37">
        <f t="shared" si="56"/>
        <v>1422076.2236836457</v>
      </c>
      <c r="AH166" s="37">
        <f aca="true" t="shared" si="61" ref="AH166:AH176">($K$23/12)*$AG$165</f>
        <v>7065.006087978337</v>
      </c>
      <c r="AI166" s="37">
        <f t="shared" si="57"/>
        <v>637691.229771623</v>
      </c>
      <c r="AJ166" s="37">
        <f t="shared" si="53"/>
        <v>10</v>
      </c>
      <c r="AK166" s="35"/>
      <c r="AL166" s="35"/>
      <c r="AM166" s="35"/>
      <c r="AN166" s="35"/>
      <c r="AO166" s="35"/>
      <c r="AP166" s="35"/>
      <c r="AQ166" s="35"/>
      <c r="AR166" s="35"/>
      <c r="AS166" s="35"/>
      <c r="AT166" s="35"/>
      <c r="AU166" s="35"/>
      <c r="AV166" s="35"/>
      <c r="AW166" s="35"/>
      <c r="AX166" s="35"/>
      <c r="AY166" s="35"/>
      <c r="AZ166" s="35"/>
    </row>
    <row r="167" spans="16:52" ht="12.75">
      <c r="P167" s="24" t="b">
        <f t="shared" si="47"/>
        <v>0</v>
      </c>
      <c r="Q167" s="36"/>
      <c r="R167" s="36">
        <f t="shared" si="54"/>
        <v>43915</v>
      </c>
      <c r="S167" s="37" t="b">
        <f t="shared" si="48"/>
        <v>0</v>
      </c>
      <c r="T167" s="37">
        <f t="shared" si="50"/>
        <v>1100818.9503955806</v>
      </c>
      <c r="U167" s="37">
        <f t="shared" si="60"/>
        <v>4540.539739926641</v>
      </c>
      <c r="V167" s="37">
        <f t="shared" si="40"/>
        <v>458751.15680217685</v>
      </c>
      <c r="W167" s="37">
        <f t="shared" si="49"/>
        <v>4.166666666666667</v>
      </c>
      <c r="X167" s="35"/>
      <c r="Y167" s="35"/>
      <c r="Z167" s="35"/>
      <c r="AA167" s="35"/>
      <c r="AB167" s="35"/>
      <c r="AC167" s="35"/>
      <c r="AD167" s="36" t="b">
        <f t="shared" si="51"/>
        <v>0</v>
      </c>
      <c r="AE167" s="36">
        <f t="shared" si="55"/>
        <v>43915</v>
      </c>
      <c r="AF167" s="37" t="b">
        <f t="shared" si="52"/>
        <v>0</v>
      </c>
      <c r="AG167" s="37">
        <f t="shared" si="56"/>
        <v>1431151.229771624</v>
      </c>
      <c r="AH167" s="37">
        <f t="shared" si="61"/>
        <v>7065.006087978337</v>
      </c>
      <c r="AI167" s="37">
        <f t="shared" si="57"/>
        <v>644756.2358596014</v>
      </c>
      <c r="AJ167" s="37">
        <f t="shared" si="53"/>
        <v>10</v>
      </c>
      <c r="AK167" s="35"/>
      <c r="AL167" s="35"/>
      <c r="AM167" s="35"/>
      <c r="AN167" s="35"/>
      <c r="AO167" s="35"/>
      <c r="AP167" s="35"/>
      <c r="AQ167" s="35"/>
      <c r="AR167" s="35"/>
      <c r="AS167" s="35"/>
      <c r="AT167" s="35"/>
      <c r="AU167" s="35"/>
      <c r="AV167" s="35"/>
      <c r="AW167" s="35"/>
      <c r="AX167" s="35"/>
      <c r="AY167" s="35"/>
      <c r="AZ167" s="35"/>
    </row>
    <row r="168" spans="16:52" ht="12.75">
      <c r="P168" s="24" t="b">
        <f t="shared" si="47"/>
        <v>0</v>
      </c>
      <c r="Q168" s="36"/>
      <c r="R168" s="36">
        <f t="shared" si="54"/>
        <v>43946</v>
      </c>
      <c r="S168" s="37" t="b">
        <f t="shared" si="48"/>
        <v>0</v>
      </c>
      <c r="T168" s="37">
        <f t="shared" si="50"/>
        <v>1106363.656802174</v>
      </c>
      <c r="U168" s="37">
        <f t="shared" si="60"/>
        <v>4540.539739926641</v>
      </c>
      <c r="V168" s="37">
        <f t="shared" si="40"/>
        <v>463291.6965421035</v>
      </c>
      <c r="W168" s="37">
        <f t="shared" si="49"/>
        <v>4.166666666666667</v>
      </c>
      <c r="X168" s="35"/>
      <c r="Y168" s="35"/>
      <c r="Z168" s="35"/>
      <c r="AA168" s="35"/>
      <c r="AB168" s="35"/>
      <c r="AC168" s="35"/>
      <c r="AD168" s="36" t="b">
        <f t="shared" si="51"/>
        <v>0</v>
      </c>
      <c r="AE168" s="36">
        <f t="shared" si="55"/>
        <v>43946</v>
      </c>
      <c r="AF168" s="37" t="b">
        <f t="shared" si="52"/>
        <v>0</v>
      </c>
      <c r="AG168" s="37">
        <f t="shared" si="56"/>
        <v>1440226.2358596025</v>
      </c>
      <c r="AH168" s="37">
        <f t="shared" si="61"/>
        <v>7065.006087978337</v>
      </c>
      <c r="AI168" s="37">
        <f t="shared" si="57"/>
        <v>651821.2419475798</v>
      </c>
      <c r="AJ168" s="37">
        <f t="shared" si="53"/>
        <v>10</v>
      </c>
      <c r="AK168" s="35"/>
      <c r="AL168" s="35"/>
      <c r="AM168" s="35"/>
      <c r="AN168" s="35"/>
      <c r="AO168" s="35"/>
      <c r="AP168" s="35"/>
      <c r="AQ168" s="35"/>
      <c r="AR168" s="35"/>
      <c r="AS168" s="35"/>
      <c r="AT168" s="35"/>
      <c r="AU168" s="35"/>
      <c r="AV168" s="35"/>
      <c r="AW168" s="35"/>
      <c r="AX168" s="35"/>
      <c r="AY168" s="35"/>
      <c r="AZ168" s="35"/>
    </row>
    <row r="169" spans="16:52" ht="12.75">
      <c r="P169" s="24" t="b">
        <f t="shared" si="47"/>
        <v>0</v>
      </c>
      <c r="Q169" s="36"/>
      <c r="R169" s="36">
        <f t="shared" si="54"/>
        <v>43976</v>
      </c>
      <c r="S169" s="37" t="b">
        <f t="shared" si="48"/>
        <v>0</v>
      </c>
      <c r="T169" s="37">
        <f t="shared" si="50"/>
        <v>1111908.3632087673</v>
      </c>
      <c r="U169" s="37">
        <f t="shared" si="60"/>
        <v>4540.539739926641</v>
      </c>
      <c r="V169" s="37">
        <f t="shared" si="40"/>
        <v>467832.2362820301</v>
      </c>
      <c r="W169" s="37">
        <f t="shared" si="49"/>
        <v>4.166666666666667</v>
      </c>
      <c r="X169" s="35"/>
      <c r="Y169" s="35"/>
      <c r="Z169" s="35"/>
      <c r="AA169" s="35"/>
      <c r="AB169" s="35"/>
      <c r="AC169" s="35"/>
      <c r="AD169" s="36" t="b">
        <f t="shared" si="51"/>
        <v>0</v>
      </c>
      <c r="AE169" s="36">
        <f t="shared" si="55"/>
        <v>43976</v>
      </c>
      <c r="AF169" s="37" t="b">
        <f t="shared" si="52"/>
        <v>0</v>
      </c>
      <c r="AG169" s="37">
        <f t="shared" si="56"/>
        <v>1449301.2419475808</v>
      </c>
      <c r="AH169" s="37">
        <f t="shared" si="61"/>
        <v>7065.006087978337</v>
      </c>
      <c r="AI169" s="37">
        <f t="shared" si="57"/>
        <v>658886.2480355582</v>
      </c>
      <c r="AJ169" s="37">
        <f t="shared" si="53"/>
        <v>10</v>
      </c>
      <c r="AK169" s="35"/>
      <c r="AL169" s="35"/>
      <c r="AM169" s="35"/>
      <c r="AN169" s="35"/>
      <c r="AO169" s="35"/>
      <c r="AP169" s="35"/>
      <c r="AQ169" s="35"/>
      <c r="AR169" s="35"/>
      <c r="AS169" s="35"/>
      <c r="AT169" s="35"/>
      <c r="AU169" s="35"/>
      <c r="AV169" s="35"/>
      <c r="AW169" s="35"/>
      <c r="AX169" s="35"/>
      <c r="AY169" s="35"/>
      <c r="AZ169" s="35"/>
    </row>
    <row r="170" spans="16:52" ht="12.75">
      <c r="P170" s="24" t="b">
        <f t="shared" si="47"/>
        <v>0</v>
      </c>
      <c r="Q170" s="36"/>
      <c r="R170" s="36">
        <f t="shared" si="54"/>
        <v>44007</v>
      </c>
      <c r="S170" s="37" t="b">
        <f t="shared" si="48"/>
        <v>0</v>
      </c>
      <c r="T170" s="37">
        <f t="shared" si="50"/>
        <v>1117453.0696153606</v>
      </c>
      <c r="U170" s="37">
        <f t="shared" si="60"/>
        <v>4540.539739926641</v>
      </c>
      <c r="V170" s="37">
        <f t="shared" si="40"/>
        <v>472372.77602195676</v>
      </c>
      <c r="W170" s="37">
        <f t="shared" si="49"/>
        <v>4.166666666666667</v>
      </c>
      <c r="X170" s="35"/>
      <c r="Y170" s="35"/>
      <c r="Z170" s="35"/>
      <c r="AA170" s="35"/>
      <c r="AB170" s="35"/>
      <c r="AC170" s="35"/>
      <c r="AD170" s="36" t="b">
        <f t="shared" si="51"/>
        <v>0</v>
      </c>
      <c r="AE170" s="36">
        <f t="shared" si="55"/>
        <v>44007</v>
      </c>
      <c r="AF170" s="37" t="b">
        <f t="shared" si="52"/>
        <v>0</v>
      </c>
      <c r="AG170" s="37">
        <f t="shared" si="56"/>
        <v>1458376.2480355592</v>
      </c>
      <c r="AH170" s="37">
        <f t="shared" si="61"/>
        <v>7065.006087978337</v>
      </c>
      <c r="AI170" s="37">
        <f t="shared" si="57"/>
        <v>665951.2541235365</v>
      </c>
      <c r="AJ170" s="37">
        <f t="shared" si="53"/>
        <v>10</v>
      </c>
      <c r="AK170" s="35"/>
      <c r="AL170" s="35"/>
      <c r="AM170" s="35"/>
      <c r="AN170" s="35"/>
      <c r="AO170" s="35"/>
      <c r="AP170" s="35"/>
      <c r="AQ170" s="35"/>
      <c r="AR170" s="35"/>
      <c r="AS170" s="35"/>
      <c r="AT170" s="35"/>
      <c r="AU170" s="35"/>
      <c r="AV170" s="35"/>
      <c r="AW170" s="35"/>
      <c r="AX170" s="35"/>
      <c r="AY170" s="35"/>
      <c r="AZ170" s="35"/>
    </row>
    <row r="171" spans="16:52" ht="12.75">
      <c r="P171" s="24" t="b">
        <f t="shared" si="47"/>
        <v>0</v>
      </c>
      <c r="Q171" s="36"/>
      <c r="R171" s="36">
        <f t="shared" si="54"/>
        <v>44037</v>
      </c>
      <c r="S171" s="37" t="b">
        <f t="shared" si="48"/>
        <v>0</v>
      </c>
      <c r="T171" s="37">
        <f t="shared" si="50"/>
        <v>1122997.776021954</v>
      </c>
      <c r="U171" s="37">
        <f t="shared" si="60"/>
        <v>4540.539739926641</v>
      </c>
      <c r="V171" s="37">
        <f t="shared" si="40"/>
        <v>476913.3157618834</v>
      </c>
      <c r="W171" s="37">
        <f t="shared" si="49"/>
        <v>4.166666666666667</v>
      </c>
      <c r="X171" s="35"/>
      <c r="Y171" s="35"/>
      <c r="Z171" s="35"/>
      <c r="AA171" s="35"/>
      <c r="AB171" s="35"/>
      <c r="AC171" s="35"/>
      <c r="AD171" s="36" t="b">
        <f t="shared" si="51"/>
        <v>0</v>
      </c>
      <c r="AE171" s="36">
        <f t="shared" si="55"/>
        <v>44037</v>
      </c>
      <c r="AF171" s="37" t="b">
        <f t="shared" si="52"/>
        <v>0</v>
      </c>
      <c r="AG171" s="37">
        <f t="shared" si="56"/>
        <v>1467451.2541235376</v>
      </c>
      <c r="AH171" s="37">
        <f t="shared" si="61"/>
        <v>7065.006087978337</v>
      </c>
      <c r="AI171" s="37">
        <f t="shared" si="57"/>
        <v>673016.2602115149</v>
      </c>
      <c r="AJ171" s="37">
        <f t="shared" si="53"/>
        <v>10</v>
      </c>
      <c r="AK171" s="35"/>
      <c r="AL171" s="35"/>
      <c r="AM171" s="35"/>
      <c r="AN171" s="35"/>
      <c r="AO171" s="35"/>
      <c r="AP171" s="35"/>
      <c r="AQ171" s="35"/>
      <c r="AR171" s="35"/>
      <c r="AS171" s="35"/>
      <c r="AT171" s="35"/>
      <c r="AU171" s="35"/>
      <c r="AV171" s="35"/>
      <c r="AW171" s="35"/>
      <c r="AX171" s="35"/>
      <c r="AY171" s="35"/>
      <c r="AZ171" s="35"/>
    </row>
    <row r="172" spans="16:52" ht="12.75">
      <c r="P172" s="24" t="b">
        <f t="shared" si="47"/>
        <v>0</v>
      </c>
      <c r="Q172" s="36"/>
      <c r="R172" s="36">
        <f t="shared" si="54"/>
        <v>44068</v>
      </c>
      <c r="S172" s="37" t="b">
        <f t="shared" si="48"/>
        <v>0</v>
      </c>
      <c r="T172" s="37">
        <f t="shared" si="50"/>
        <v>1128542.4824285472</v>
      </c>
      <c r="U172" s="37">
        <f t="shared" si="60"/>
        <v>4540.539739926641</v>
      </c>
      <c r="V172" s="37">
        <f t="shared" si="40"/>
        <v>481453.85550181003</v>
      </c>
      <c r="W172" s="37">
        <f t="shared" si="49"/>
        <v>4.166666666666667</v>
      </c>
      <c r="X172" s="35"/>
      <c r="Y172" s="35"/>
      <c r="Z172" s="35"/>
      <c r="AA172" s="35"/>
      <c r="AB172" s="35"/>
      <c r="AC172" s="35"/>
      <c r="AD172" s="36" t="b">
        <f t="shared" si="51"/>
        <v>0</v>
      </c>
      <c r="AE172" s="36">
        <f t="shared" si="55"/>
        <v>44068</v>
      </c>
      <c r="AF172" s="37" t="b">
        <f t="shared" si="52"/>
        <v>0</v>
      </c>
      <c r="AG172" s="37">
        <f t="shared" si="56"/>
        <v>1476526.260211516</v>
      </c>
      <c r="AH172" s="37">
        <f t="shared" si="61"/>
        <v>7065.006087978337</v>
      </c>
      <c r="AI172" s="37">
        <f t="shared" si="57"/>
        <v>680081.2662994933</v>
      </c>
      <c r="AJ172" s="37">
        <f t="shared" si="53"/>
        <v>10</v>
      </c>
      <c r="AK172" s="35"/>
      <c r="AL172" s="35"/>
      <c r="AM172" s="35"/>
      <c r="AN172" s="35"/>
      <c r="AO172" s="35"/>
      <c r="AP172" s="35"/>
      <c r="AQ172" s="35"/>
      <c r="AR172" s="35"/>
      <c r="AS172" s="35"/>
      <c r="AT172" s="35"/>
      <c r="AU172" s="35"/>
      <c r="AV172" s="35"/>
      <c r="AW172" s="35"/>
      <c r="AX172" s="35"/>
      <c r="AY172" s="35"/>
      <c r="AZ172" s="35"/>
    </row>
    <row r="173" spans="16:52" ht="12.75">
      <c r="P173" s="24" t="b">
        <f t="shared" si="47"/>
        <v>0</v>
      </c>
      <c r="Q173" s="36"/>
      <c r="R173" s="36">
        <f t="shared" si="54"/>
        <v>44099</v>
      </c>
      <c r="S173" s="37" t="b">
        <f t="shared" si="48"/>
        <v>0</v>
      </c>
      <c r="T173" s="37">
        <f t="shared" si="50"/>
        <v>1134087.1888351406</v>
      </c>
      <c r="U173" s="37">
        <f t="shared" si="60"/>
        <v>4540.539739926641</v>
      </c>
      <c r="V173" s="37">
        <f aca="true" t="shared" si="62" ref="V173:V236">V172+U173</f>
        <v>485994.39524173667</v>
      </c>
      <c r="W173" s="37">
        <f t="shared" si="49"/>
        <v>4.166666666666667</v>
      </c>
      <c r="X173" s="35"/>
      <c r="Y173" s="35"/>
      <c r="Z173" s="35"/>
      <c r="AA173" s="35"/>
      <c r="AB173" s="35"/>
      <c r="AC173" s="35"/>
      <c r="AD173" s="36" t="b">
        <f t="shared" si="51"/>
        <v>0</v>
      </c>
      <c r="AE173" s="36">
        <f t="shared" si="55"/>
        <v>44099</v>
      </c>
      <c r="AF173" s="37" t="b">
        <f t="shared" si="52"/>
        <v>0</v>
      </c>
      <c r="AG173" s="37">
        <f t="shared" si="56"/>
        <v>1485601.2662994943</v>
      </c>
      <c r="AH173" s="37">
        <f t="shared" si="61"/>
        <v>7065.006087978337</v>
      </c>
      <c r="AI173" s="37">
        <f t="shared" si="57"/>
        <v>687146.2723874716</v>
      </c>
      <c r="AJ173" s="37">
        <f t="shared" si="53"/>
        <v>10</v>
      </c>
      <c r="AK173" s="35"/>
      <c r="AL173" s="35"/>
      <c r="AM173" s="35"/>
      <c r="AN173" s="35"/>
      <c r="AO173" s="35"/>
      <c r="AP173" s="35"/>
      <c r="AQ173" s="35"/>
      <c r="AR173" s="35"/>
      <c r="AS173" s="35"/>
      <c r="AT173" s="35"/>
      <c r="AU173" s="35"/>
      <c r="AV173" s="35"/>
      <c r="AW173" s="35"/>
      <c r="AX173" s="35"/>
      <c r="AY173" s="35"/>
      <c r="AZ173" s="35"/>
    </row>
    <row r="174" spans="16:52" ht="12.75">
      <c r="P174" s="24" t="b">
        <f t="shared" si="47"/>
        <v>0</v>
      </c>
      <c r="Q174" s="36"/>
      <c r="R174" s="36">
        <f t="shared" si="54"/>
        <v>44129</v>
      </c>
      <c r="S174" s="37" t="b">
        <f t="shared" si="48"/>
        <v>0</v>
      </c>
      <c r="T174" s="37">
        <f t="shared" si="50"/>
        <v>1139631.8952417339</v>
      </c>
      <c r="U174" s="37">
        <f t="shared" si="60"/>
        <v>4540.539739926641</v>
      </c>
      <c r="V174" s="37">
        <f t="shared" si="62"/>
        <v>490534.9349816633</v>
      </c>
      <c r="W174" s="37">
        <f t="shared" si="49"/>
        <v>4.166666666666667</v>
      </c>
      <c r="X174" s="35"/>
      <c r="Y174" s="35"/>
      <c r="Z174" s="35"/>
      <c r="AA174" s="35"/>
      <c r="AB174" s="35"/>
      <c r="AC174" s="35"/>
      <c r="AD174" s="36" t="b">
        <f t="shared" si="51"/>
        <v>0</v>
      </c>
      <c r="AE174" s="36">
        <f t="shared" si="55"/>
        <v>44129</v>
      </c>
      <c r="AF174" s="37" t="b">
        <f t="shared" si="52"/>
        <v>0</v>
      </c>
      <c r="AG174" s="37">
        <f t="shared" si="56"/>
        <v>1494676.2723874727</v>
      </c>
      <c r="AH174" s="37">
        <f t="shared" si="61"/>
        <v>7065.006087978337</v>
      </c>
      <c r="AI174" s="37">
        <f t="shared" si="57"/>
        <v>694211.27847545</v>
      </c>
      <c r="AJ174" s="37">
        <f t="shared" si="53"/>
        <v>10</v>
      </c>
      <c r="AK174" s="35"/>
      <c r="AL174" s="35"/>
      <c r="AM174" s="35"/>
      <c r="AN174" s="35"/>
      <c r="AO174" s="35"/>
      <c r="AP174" s="35"/>
      <c r="AQ174" s="35"/>
      <c r="AR174" s="35"/>
      <c r="AS174" s="35"/>
      <c r="AT174" s="35"/>
      <c r="AU174" s="35"/>
      <c r="AV174" s="35"/>
      <c r="AW174" s="35"/>
      <c r="AX174" s="35"/>
      <c r="AY174" s="35"/>
      <c r="AZ174" s="35"/>
    </row>
    <row r="175" spans="16:52" ht="12.75">
      <c r="P175" s="24" t="b">
        <f t="shared" si="47"/>
        <v>0</v>
      </c>
      <c r="Q175" s="36"/>
      <c r="R175" s="36">
        <f t="shared" si="54"/>
        <v>44160</v>
      </c>
      <c r="S175" s="37" t="b">
        <f t="shared" si="48"/>
        <v>0</v>
      </c>
      <c r="T175" s="37">
        <f t="shared" si="50"/>
        <v>1145176.6016483272</v>
      </c>
      <c r="U175" s="37">
        <f t="shared" si="60"/>
        <v>4540.539739926641</v>
      </c>
      <c r="V175" s="37">
        <f t="shared" si="62"/>
        <v>495075.47472158994</v>
      </c>
      <c r="W175" s="37">
        <f t="shared" si="49"/>
        <v>4.166666666666667</v>
      </c>
      <c r="X175" s="35"/>
      <c r="Y175" s="35"/>
      <c r="Z175" s="35"/>
      <c r="AA175" s="35"/>
      <c r="AB175" s="35"/>
      <c r="AC175" s="35"/>
      <c r="AD175" s="36" t="b">
        <f t="shared" si="51"/>
        <v>0</v>
      </c>
      <c r="AE175" s="36">
        <f t="shared" si="55"/>
        <v>44160</v>
      </c>
      <c r="AF175" s="37" t="b">
        <f t="shared" si="52"/>
        <v>0</v>
      </c>
      <c r="AG175" s="37">
        <f t="shared" si="56"/>
        <v>1503751.278475451</v>
      </c>
      <c r="AH175" s="37">
        <f t="shared" si="61"/>
        <v>7065.006087978337</v>
      </c>
      <c r="AI175" s="37">
        <f t="shared" si="57"/>
        <v>701276.2845634284</v>
      </c>
      <c r="AJ175" s="37">
        <f t="shared" si="53"/>
        <v>10</v>
      </c>
      <c r="AK175" s="35"/>
      <c r="AL175" s="35"/>
      <c r="AM175" s="35"/>
      <c r="AN175" s="35"/>
      <c r="AO175" s="35"/>
      <c r="AP175" s="35"/>
      <c r="AQ175" s="35"/>
      <c r="AR175" s="35"/>
      <c r="AS175" s="35"/>
      <c r="AT175" s="35"/>
      <c r="AU175" s="35"/>
      <c r="AV175" s="35"/>
      <c r="AW175" s="35"/>
      <c r="AX175" s="35"/>
      <c r="AY175" s="35"/>
      <c r="AZ175" s="35"/>
    </row>
    <row r="176" spans="16:52" ht="12.75">
      <c r="P176" s="24" t="b">
        <f t="shared" si="47"/>
        <v>0</v>
      </c>
      <c r="Q176" s="36"/>
      <c r="R176" s="36">
        <f t="shared" si="54"/>
        <v>44190</v>
      </c>
      <c r="S176" s="37" t="b">
        <f t="shared" si="48"/>
        <v>0</v>
      </c>
      <c r="T176" s="37">
        <f t="shared" si="50"/>
        <v>1150721.3080549205</v>
      </c>
      <c r="U176" s="37">
        <f t="shared" si="60"/>
        <v>4540.539739926641</v>
      </c>
      <c r="V176" s="37">
        <f t="shared" si="62"/>
        <v>499616.0144615166</v>
      </c>
      <c r="W176" s="37">
        <f t="shared" si="49"/>
        <v>4.166666666666667</v>
      </c>
      <c r="X176" s="35"/>
      <c r="Y176" s="35"/>
      <c r="Z176" s="35"/>
      <c r="AA176" s="35"/>
      <c r="AB176" s="35"/>
      <c r="AC176" s="35"/>
      <c r="AD176" s="36" t="b">
        <f t="shared" si="51"/>
        <v>0</v>
      </c>
      <c r="AE176" s="36">
        <f t="shared" si="55"/>
        <v>44190</v>
      </c>
      <c r="AF176" s="37" t="b">
        <f t="shared" si="52"/>
        <v>0</v>
      </c>
      <c r="AG176" s="37">
        <f t="shared" si="56"/>
        <v>1512826.2845634294</v>
      </c>
      <c r="AH176" s="37">
        <f t="shared" si="61"/>
        <v>7065.006087978337</v>
      </c>
      <c r="AI176" s="37">
        <f t="shared" si="57"/>
        <v>708341.2906514067</v>
      </c>
      <c r="AJ176" s="37">
        <f t="shared" si="53"/>
        <v>10</v>
      </c>
      <c r="AK176" s="35"/>
      <c r="AL176" s="35"/>
      <c r="AM176" s="35"/>
      <c r="AN176" s="35"/>
      <c r="AO176" s="35"/>
      <c r="AP176" s="35"/>
      <c r="AQ176" s="35"/>
      <c r="AR176" s="35"/>
      <c r="AS176" s="35"/>
      <c r="AT176" s="35"/>
      <c r="AU176" s="35"/>
      <c r="AV176" s="35"/>
      <c r="AW176" s="35"/>
      <c r="AX176" s="35"/>
      <c r="AY176" s="35"/>
      <c r="AZ176" s="35"/>
    </row>
    <row r="177" spans="16:52" ht="12.75">
      <c r="P177" s="24" t="b">
        <f t="shared" si="47"/>
        <v>0</v>
      </c>
      <c r="Q177" s="36"/>
      <c r="R177" s="36">
        <f t="shared" si="54"/>
        <v>44221</v>
      </c>
      <c r="S177" s="37" t="b">
        <f t="shared" si="48"/>
        <v>0</v>
      </c>
      <c r="T177" s="37">
        <f t="shared" si="50"/>
        <v>1156266.0144615138</v>
      </c>
      <c r="U177" s="37">
        <f aca="true" t="shared" si="63" ref="U177:U188">($I$23/12)*$T$177</f>
        <v>4817.775060256307</v>
      </c>
      <c r="V177" s="37">
        <f t="shared" si="62"/>
        <v>504433.7895217729</v>
      </c>
      <c r="W177" s="37">
        <f t="shared" si="49"/>
        <v>4.166666666666667</v>
      </c>
      <c r="X177" s="35"/>
      <c r="Y177" s="35"/>
      <c r="Z177" s="35"/>
      <c r="AA177" s="35"/>
      <c r="AB177" s="35"/>
      <c r="AC177" s="35"/>
      <c r="AD177" s="36" t="b">
        <f t="shared" si="51"/>
        <v>0</v>
      </c>
      <c r="AE177" s="36">
        <f t="shared" si="55"/>
        <v>44221</v>
      </c>
      <c r="AF177" s="37" t="b">
        <f t="shared" si="52"/>
        <v>0</v>
      </c>
      <c r="AG177" s="37">
        <f t="shared" si="56"/>
        <v>1521901.2906514078</v>
      </c>
      <c r="AH177" s="37">
        <f>($K$23/12)*$AG$177</f>
        <v>7609.5064532570395</v>
      </c>
      <c r="AI177" s="37">
        <f t="shared" si="57"/>
        <v>715950.7971046638</v>
      </c>
      <c r="AJ177" s="37">
        <f t="shared" si="53"/>
        <v>10</v>
      </c>
      <c r="AK177" s="35"/>
      <c r="AL177" s="35"/>
      <c r="AM177" s="35"/>
      <c r="AN177" s="35"/>
      <c r="AO177" s="35"/>
      <c r="AP177" s="35"/>
      <c r="AQ177" s="35"/>
      <c r="AR177" s="35"/>
      <c r="AS177" s="35"/>
      <c r="AT177" s="35"/>
      <c r="AU177" s="35"/>
      <c r="AV177" s="35"/>
      <c r="AW177" s="35"/>
      <c r="AX177" s="35"/>
      <c r="AY177" s="35"/>
      <c r="AZ177" s="35"/>
    </row>
    <row r="178" spans="16:52" ht="12.75">
      <c r="P178" s="24" t="b">
        <f t="shared" si="47"/>
        <v>0</v>
      </c>
      <c r="Q178" s="36"/>
      <c r="R178" s="36">
        <f t="shared" si="54"/>
        <v>44252</v>
      </c>
      <c r="S178" s="37" t="b">
        <f t="shared" si="48"/>
        <v>0</v>
      </c>
      <c r="T178" s="37">
        <f t="shared" si="50"/>
        <v>1162087.9561884368</v>
      </c>
      <c r="U178" s="37">
        <f t="shared" si="63"/>
        <v>4817.775060256307</v>
      </c>
      <c r="V178" s="37">
        <f t="shared" si="62"/>
        <v>509251.5645820292</v>
      </c>
      <c r="W178" s="37">
        <f t="shared" si="49"/>
        <v>4.166666666666667</v>
      </c>
      <c r="X178" s="35"/>
      <c r="Y178" s="35"/>
      <c r="Z178" s="35"/>
      <c r="AA178" s="35"/>
      <c r="AB178" s="35"/>
      <c r="AC178" s="35"/>
      <c r="AD178" s="36" t="b">
        <f t="shared" si="51"/>
        <v>0</v>
      </c>
      <c r="AE178" s="36">
        <f t="shared" si="55"/>
        <v>44252</v>
      </c>
      <c r="AF178" s="37" t="b">
        <f t="shared" si="52"/>
        <v>0</v>
      </c>
      <c r="AG178" s="37">
        <f t="shared" si="56"/>
        <v>1531520.7971046648</v>
      </c>
      <c r="AH178" s="37">
        <f aca="true" t="shared" si="64" ref="AH178:AH188">($K$23/12)*$AG$177</f>
        <v>7609.5064532570395</v>
      </c>
      <c r="AI178" s="37">
        <f t="shared" si="57"/>
        <v>723560.3035579209</v>
      </c>
      <c r="AJ178" s="37">
        <f t="shared" si="53"/>
        <v>10</v>
      </c>
      <c r="AK178" s="35"/>
      <c r="AL178" s="35"/>
      <c r="AM178" s="35"/>
      <c r="AN178" s="35"/>
      <c r="AO178" s="35"/>
      <c r="AP178" s="35"/>
      <c r="AQ178" s="35"/>
      <c r="AR178" s="35"/>
      <c r="AS178" s="35"/>
      <c r="AT178" s="35"/>
      <c r="AU178" s="35"/>
      <c r="AV178" s="35"/>
      <c r="AW178" s="35"/>
      <c r="AX178" s="35"/>
      <c r="AY178" s="35"/>
      <c r="AZ178" s="35"/>
    </row>
    <row r="179" spans="16:52" ht="12.75">
      <c r="P179" s="24" t="b">
        <f t="shared" si="47"/>
        <v>0</v>
      </c>
      <c r="Q179" s="36"/>
      <c r="R179" s="36">
        <f t="shared" si="54"/>
        <v>44280</v>
      </c>
      <c r="S179" s="37" t="b">
        <f t="shared" si="48"/>
        <v>0</v>
      </c>
      <c r="T179" s="37">
        <f t="shared" si="50"/>
        <v>1167909.8979153598</v>
      </c>
      <c r="U179" s="37">
        <f t="shared" si="63"/>
        <v>4817.775060256307</v>
      </c>
      <c r="V179" s="37">
        <f t="shared" si="62"/>
        <v>514069.3396422855</v>
      </c>
      <c r="W179" s="37">
        <f t="shared" si="49"/>
        <v>4.166666666666667</v>
      </c>
      <c r="X179" s="35"/>
      <c r="Y179" s="35"/>
      <c r="Z179" s="35"/>
      <c r="AA179" s="35"/>
      <c r="AB179" s="35"/>
      <c r="AC179" s="35"/>
      <c r="AD179" s="36" t="b">
        <f t="shared" si="51"/>
        <v>0</v>
      </c>
      <c r="AE179" s="36">
        <f t="shared" si="55"/>
        <v>44280</v>
      </c>
      <c r="AF179" s="37" t="b">
        <f t="shared" si="52"/>
        <v>0</v>
      </c>
      <c r="AG179" s="37">
        <f t="shared" si="56"/>
        <v>1541140.303557922</v>
      </c>
      <c r="AH179" s="37">
        <f t="shared" si="64"/>
        <v>7609.5064532570395</v>
      </c>
      <c r="AI179" s="37">
        <f t="shared" si="57"/>
        <v>731169.8100111779</v>
      </c>
      <c r="AJ179" s="37">
        <f t="shared" si="53"/>
        <v>10</v>
      </c>
      <c r="AK179" s="35"/>
      <c r="AL179" s="35"/>
      <c r="AM179" s="35"/>
      <c r="AN179" s="35"/>
      <c r="AO179" s="35"/>
      <c r="AP179" s="35"/>
      <c r="AQ179" s="35"/>
      <c r="AR179" s="35"/>
      <c r="AS179" s="35"/>
      <c r="AT179" s="35"/>
      <c r="AU179" s="35"/>
      <c r="AV179" s="35"/>
      <c r="AW179" s="35"/>
      <c r="AX179" s="35"/>
      <c r="AY179" s="35"/>
      <c r="AZ179" s="35"/>
    </row>
    <row r="180" spans="16:52" ht="12.75">
      <c r="P180" s="24" t="b">
        <f t="shared" si="47"/>
        <v>0</v>
      </c>
      <c r="Q180" s="36"/>
      <c r="R180" s="36">
        <f t="shared" si="54"/>
        <v>44311</v>
      </c>
      <c r="S180" s="37" t="b">
        <f t="shared" si="48"/>
        <v>0</v>
      </c>
      <c r="T180" s="37">
        <f t="shared" si="50"/>
        <v>1173731.8396422828</v>
      </c>
      <c r="U180" s="37">
        <f t="shared" si="63"/>
        <v>4817.775060256307</v>
      </c>
      <c r="V180" s="37">
        <f t="shared" si="62"/>
        <v>518887.1147025418</v>
      </c>
      <c r="W180" s="37">
        <f t="shared" si="49"/>
        <v>4.166666666666667</v>
      </c>
      <c r="X180" s="35"/>
      <c r="Y180" s="35"/>
      <c r="Z180" s="35"/>
      <c r="AA180" s="35"/>
      <c r="AB180" s="35"/>
      <c r="AC180" s="35"/>
      <c r="AD180" s="36" t="b">
        <f t="shared" si="51"/>
        <v>0</v>
      </c>
      <c r="AE180" s="36">
        <f t="shared" si="55"/>
        <v>44311</v>
      </c>
      <c r="AF180" s="37" t="b">
        <f t="shared" si="52"/>
        <v>0</v>
      </c>
      <c r="AG180" s="37">
        <f t="shared" si="56"/>
        <v>1550759.810011179</v>
      </c>
      <c r="AH180" s="37">
        <f t="shared" si="64"/>
        <v>7609.5064532570395</v>
      </c>
      <c r="AI180" s="37">
        <f t="shared" si="57"/>
        <v>738779.316464435</v>
      </c>
      <c r="AJ180" s="37">
        <f t="shared" si="53"/>
        <v>10</v>
      </c>
      <c r="AK180" s="35"/>
      <c r="AL180" s="35"/>
      <c r="AM180" s="35"/>
      <c r="AN180" s="35"/>
      <c r="AO180" s="35"/>
      <c r="AP180" s="35"/>
      <c r="AQ180" s="35"/>
      <c r="AR180" s="35"/>
      <c r="AS180" s="35"/>
      <c r="AT180" s="35"/>
      <c r="AU180" s="35"/>
      <c r="AV180" s="35"/>
      <c r="AW180" s="35"/>
      <c r="AX180" s="35"/>
      <c r="AY180" s="35"/>
      <c r="AZ180" s="35"/>
    </row>
    <row r="181" spans="16:52" ht="12.75">
      <c r="P181" s="24" t="b">
        <f t="shared" si="47"/>
        <v>0</v>
      </c>
      <c r="Q181" s="36"/>
      <c r="R181" s="36">
        <f t="shared" si="54"/>
        <v>44341</v>
      </c>
      <c r="S181" s="37" t="b">
        <f t="shared" si="48"/>
        <v>0</v>
      </c>
      <c r="T181" s="37">
        <f t="shared" si="50"/>
        <v>1179553.7813692058</v>
      </c>
      <c r="U181" s="37">
        <f t="shared" si="63"/>
        <v>4817.775060256307</v>
      </c>
      <c r="V181" s="37">
        <f t="shared" si="62"/>
        <v>523704.8897627981</v>
      </c>
      <c r="W181" s="37">
        <f t="shared" si="49"/>
        <v>4.166666666666667</v>
      </c>
      <c r="X181" s="35"/>
      <c r="Y181" s="35"/>
      <c r="Z181" s="35"/>
      <c r="AA181" s="35"/>
      <c r="AB181" s="35"/>
      <c r="AC181" s="35"/>
      <c r="AD181" s="36" t="b">
        <f t="shared" si="51"/>
        <v>0</v>
      </c>
      <c r="AE181" s="36">
        <f t="shared" si="55"/>
        <v>44341</v>
      </c>
      <c r="AF181" s="37" t="b">
        <f t="shared" si="52"/>
        <v>0</v>
      </c>
      <c r="AG181" s="37">
        <f t="shared" si="56"/>
        <v>1560379.316464436</v>
      </c>
      <c r="AH181" s="37">
        <f t="shared" si="64"/>
        <v>7609.5064532570395</v>
      </c>
      <c r="AI181" s="37">
        <f t="shared" si="57"/>
        <v>746388.822917692</v>
      </c>
      <c r="AJ181" s="37">
        <f t="shared" si="53"/>
        <v>10</v>
      </c>
      <c r="AK181" s="35"/>
      <c r="AL181" s="35"/>
      <c r="AM181" s="35"/>
      <c r="AN181" s="35"/>
      <c r="AO181" s="35"/>
      <c r="AP181" s="35"/>
      <c r="AQ181" s="35"/>
      <c r="AR181" s="35"/>
      <c r="AS181" s="35"/>
      <c r="AT181" s="35"/>
      <c r="AU181" s="35"/>
      <c r="AV181" s="35"/>
      <c r="AW181" s="35"/>
      <c r="AX181" s="35"/>
      <c r="AY181" s="35"/>
      <c r="AZ181" s="35"/>
    </row>
    <row r="182" spans="16:52" ht="12.75">
      <c r="P182" s="24" t="b">
        <f t="shared" si="47"/>
        <v>0</v>
      </c>
      <c r="Q182" s="36"/>
      <c r="R182" s="36">
        <f t="shared" si="54"/>
        <v>44372</v>
      </c>
      <c r="S182" s="37" t="b">
        <f t="shared" si="48"/>
        <v>0</v>
      </c>
      <c r="T182" s="37">
        <f t="shared" si="50"/>
        <v>1185375.7230961288</v>
      </c>
      <c r="U182" s="37">
        <f t="shared" si="63"/>
        <v>4817.775060256307</v>
      </c>
      <c r="V182" s="37">
        <f t="shared" si="62"/>
        <v>528522.6648230545</v>
      </c>
      <c r="W182" s="37">
        <f t="shared" si="49"/>
        <v>4.166666666666667</v>
      </c>
      <c r="X182" s="35"/>
      <c r="Y182" s="35"/>
      <c r="Z182" s="35"/>
      <c r="AA182" s="35"/>
      <c r="AB182" s="35"/>
      <c r="AC182" s="35"/>
      <c r="AD182" s="36" t="b">
        <f t="shared" si="51"/>
        <v>0</v>
      </c>
      <c r="AE182" s="36">
        <f t="shared" si="55"/>
        <v>44372</v>
      </c>
      <c r="AF182" s="37" t="b">
        <f t="shared" si="52"/>
        <v>0</v>
      </c>
      <c r="AG182" s="37">
        <f t="shared" si="56"/>
        <v>1569998.822917693</v>
      </c>
      <c r="AH182" s="37">
        <f t="shared" si="64"/>
        <v>7609.5064532570395</v>
      </c>
      <c r="AI182" s="37">
        <f t="shared" si="57"/>
        <v>753998.3293709491</v>
      </c>
      <c r="AJ182" s="37">
        <f t="shared" si="53"/>
        <v>10</v>
      </c>
      <c r="AK182" s="35"/>
      <c r="AL182" s="35"/>
      <c r="AM182" s="35"/>
      <c r="AN182" s="35"/>
      <c r="AO182" s="35"/>
      <c r="AP182" s="35"/>
      <c r="AQ182" s="35"/>
      <c r="AR182" s="35"/>
      <c r="AS182" s="35"/>
      <c r="AT182" s="35"/>
      <c r="AU182" s="35"/>
      <c r="AV182" s="35"/>
      <c r="AW182" s="35"/>
      <c r="AX182" s="35"/>
      <c r="AY182" s="35"/>
      <c r="AZ182" s="35"/>
    </row>
    <row r="183" spans="16:52" ht="12.75">
      <c r="P183" s="24" t="b">
        <f t="shared" si="47"/>
        <v>0</v>
      </c>
      <c r="Q183" s="36"/>
      <c r="R183" s="36">
        <f t="shared" si="54"/>
        <v>44402</v>
      </c>
      <c r="S183" s="37" t="b">
        <f t="shared" si="48"/>
        <v>0</v>
      </c>
      <c r="T183" s="37">
        <f t="shared" si="50"/>
        <v>1191197.6648230518</v>
      </c>
      <c r="U183" s="37">
        <f t="shared" si="63"/>
        <v>4817.775060256307</v>
      </c>
      <c r="V183" s="37">
        <f t="shared" si="62"/>
        <v>533340.4398833108</v>
      </c>
      <c r="W183" s="37">
        <f t="shared" si="49"/>
        <v>4.166666666666667</v>
      </c>
      <c r="X183" s="35"/>
      <c r="Y183" s="35"/>
      <c r="Z183" s="35"/>
      <c r="AA183" s="35"/>
      <c r="AB183" s="35"/>
      <c r="AC183" s="35"/>
      <c r="AD183" s="36" t="b">
        <f t="shared" si="51"/>
        <v>0</v>
      </c>
      <c r="AE183" s="36">
        <f t="shared" si="55"/>
        <v>44402</v>
      </c>
      <c r="AF183" s="37" t="b">
        <f t="shared" si="52"/>
        <v>0</v>
      </c>
      <c r="AG183" s="37">
        <f t="shared" si="56"/>
        <v>1579618.32937095</v>
      </c>
      <c r="AH183" s="37">
        <f t="shared" si="64"/>
        <v>7609.5064532570395</v>
      </c>
      <c r="AI183" s="37">
        <f t="shared" si="57"/>
        <v>761607.8358242061</v>
      </c>
      <c r="AJ183" s="37">
        <f t="shared" si="53"/>
        <v>10</v>
      </c>
      <c r="AK183" s="35"/>
      <c r="AL183" s="35"/>
      <c r="AM183" s="35"/>
      <c r="AN183" s="35"/>
      <c r="AO183" s="35"/>
      <c r="AP183" s="35"/>
      <c r="AQ183" s="35"/>
      <c r="AR183" s="35"/>
      <c r="AS183" s="35"/>
      <c r="AT183" s="35"/>
      <c r="AU183" s="35"/>
      <c r="AV183" s="35"/>
      <c r="AW183" s="35"/>
      <c r="AX183" s="35"/>
      <c r="AY183" s="35"/>
      <c r="AZ183" s="35"/>
    </row>
    <row r="184" spans="16:52" ht="12.75">
      <c r="P184" s="24" t="b">
        <f t="shared" si="47"/>
        <v>0</v>
      </c>
      <c r="Q184" s="36"/>
      <c r="R184" s="36">
        <f t="shared" si="54"/>
        <v>44433</v>
      </c>
      <c r="S184" s="37" t="b">
        <f t="shared" si="48"/>
        <v>0</v>
      </c>
      <c r="T184" s="37">
        <f t="shared" si="50"/>
        <v>1197019.6065499748</v>
      </c>
      <c r="U184" s="37">
        <f t="shared" si="63"/>
        <v>4817.775060256307</v>
      </c>
      <c r="V184" s="37">
        <f t="shared" si="62"/>
        <v>538158.2149435672</v>
      </c>
      <c r="W184" s="37">
        <f t="shared" si="49"/>
        <v>4.166666666666667</v>
      </c>
      <c r="X184" s="35"/>
      <c r="Y184" s="35"/>
      <c r="Z184" s="35"/>
      <c r="AA184" s="35"/>
      <c r="AB184" s="35"/>
      <c r="AC184" s="35"/>
      <c r="AD184" s="36" t="b">
        <f t="shared" si="51"/>
        <v>0</v>
      </c>
      <c r="AE184" s="36">
        <f t="shared" si="55"/>
        <v>44433</v>
      </c>
      <c r="AF184" s="37" t="b">
        <f t="shared" si="52"/>
        <v>0</v>
      </c>
      <c r="AG184" s="37">
        <f t="shared" si="56"/>
        <v>1589237.8358242072</v>
      </c>
      <c r="AH184" s="37">
        <f t="shared" si="64"/>
        <v>7609.5064532570395</v>
      </c>
      <c r="AI184" s="37">
        <f t="shared" si="57"/>
        <v>769217.3422774632</v>
      </c>
      <c r="AJ184" s="37">
        <f t="shared" si="53"/>
        <v>10</v>
      </c>
      <c r="AK184" s="35"/>
      <c r="AL184" s="35"/>
      <c r="AM184" s="35"/>
      <c r="AN184" s="35"/>
      <c r="AO184" s="35"/>
      <c r="AP184" s="35"/>
      <c r="AQ184" s="35"/>
      <c r="AR184" s="35"/>
      <c r="AS184" s="35"/>
      <c r="AT184" s="35"/>
      <c r="AU184" s="35"/>
      <c r="AV184" s="35"/>
      <c r="AW184" s="35"/>
      <c r="AX184" s="35"/>
      <c r="AY184" s="35"/>
      <c r="AZ184" s="35"/>
    </row>
    <row r="185" spans="16:52" ht="12.75">
      <c r="P185" s="24" t="b">
        <f t="shared" si="47"/>
        <v>0</v>
      </c>
      <c r="Q185" s="36"/>
      <c r="R185" s="36">
        <f t="shared" si="54"/>
        <v>44464</v>
      </c>
      <c r="S185" s="37" t="b">
        <f t="shared" si="48"/>
        <v>0</v>
      </c>
      <c r="T185" s="37">
        <f t="shared" si="50"/>
        <v>1202841.5482768978</v>
      </c>
      <c r="U185" s="37">
        <f t="shared" si="63"/>
        <v>4817.775060256307</v>
      </c>
      <c r="V185" s="37">
        <f t="shared" si="62"/>
        <v>542975.9900038235</v>
      </c>
      <c r="W185" s="37">
        <f t="shared" si="49"/>
        <v>4.166666666666667</v>
      </c>
      <c r="X185" s="35"/>
      <c r="Y185" s="35"/>
      <c r="Z185" s="35"/>
      <c r="AA185" s="35"/>
      <c r="AB185" s="35"/>
      <c r="AC185" s="35"/>
      <c r="AD185" s="36" t="b">
        <f t="shared" si="51"/>
        <v>0</v>
      </c>
      <c r="AE185" s="36">
        <f t="shared" si="55"/>
        <v>44464</v>
      </c>
      <c r="AF185" s="37" t="b">
        <f t="shared" si="52"/>
        <v>0</v>
      </c>
      <c r="AG185" s="37">
        <f t="shared" si="56"/>
        <v>1598857.3422774642</v>
      </c>
      <c r="AH185" s="37">
        <f t="shared" si="64"/>
        <v>7609.5064532570395</v>
      </c>
      <c r="AI185" s="37">
        <f t="shared" si="57"/>
        <v>776826.8487307202</v>
      </c>
      <c r="AJ185" s="37">
        <f t="shared" si="53"/>
        <v>10</v>
      </c>
      <c r="AK185" s="35"/>
      <c r="AL185" s="35"/>
      <c r="AM185" s="35"/>
      <c r="AN185" s="35"/>
      <c r="AO185" s="35"/>
      <c r="AP185" s="35"/>
      <c r="AQ185" s="35"/>
      <c r="AR185" s="35"/>
      <c r="AS185" s="35"/>
      <c r="AT185" s="35"/>
      <c r="AU185" s="35"/>
      <c r="AV185" s="35"/>
      <c r="AW185" s="35"/>
      <c r="AX185" s="35"/>
      <c r="AY185" s="35"/>
      <c r="AZ185" s="35"/>
    </row>
    <row r="186" spans="16:52" ht="12.75">
      <c r="P186" s="24" t="b">
        <f t="shared" si="47"/>
        <v>0</v>
      </c>
      <c r="Q186" s="36"/>
      <c r="R186" s="36">
        <f t="shared" si="54"/>
        <v>44494</v>
      </c>
      <c r="S186" s="37" t="b">
        <f t="shared" si="48"/>
        <v>0</v>
      </c>
      <c r="T186" s="37">
        <f t="shared" si="50"/>
        <v>1208663.4900038207</v>
      </c>
      <c r="U186" s="37">
        <f t="shared" si="63"/>
        <v>4817.775060256307</v>
      </c>
      <c r="V186" s="37">
        <f t="shared" si="62"/>
        <v>547793.7650640799</v>
      </c>
      <c r="W186" s="37">
        <f t="shared" si="49"/>
        <v>4.166666666666667</v>
      </c>
      <c r="X186" s="35"/>
      <c r="Y186" s="35"/>
      <c r="Z186" s="35"/>
      <c r="AA186" s="35"/>
      <c r="AB186" s="35"/>
      <c r="AC186" s="35"/>
      <c r="AD186" s="36" t="b">
        <f t="shared" si="51"/>
        <v>0</v>
      </c>
      <c r="AE186" s="36">
        <f t="shared" si="55"/>
        <v>44494</v>
      </c>
      <c r="AF186" s="37" t="b">
        <f t="shared" si="52"/>
        <v>0</v>
      </c>
      <c r="AG186" s="37">
        <f t="shared" si="56"/>
        <v>1608476.8487307213</v>
      </c>
      <c r="AH186" s="37">
        <f t="shared" si="64"/>
        <v>7609.5064532570395</v>
      </c>
      <c r="AI186" s="37">
        <f t="shared" si="57"/>
        <v>784436.3551839773</v>
      </c>
      <c r="AJ186" s="37">
        <f t="shared" si="53"/>
        <v>10</v>
      </c>
      <c r="AK186" s="35"/>
      <c r="AL186" s="35"/>
      <c r="AM186" s="35"/>
      <c r="AN186" s="35"/>
      <c r="AO186" s="35"/>
      <c r="AP186" s="35"/>
      <c r="AQ186" s="35"/>
      <c r="AR186" s="35"/>
      <c r="AS186" s="35"/>
      <c r="AT186" s="35"/>
      <c r="AU186" s="35"/>
      <c r="AV186" s="35"/>
      <c r="AW186" s="35"/>
      <c r="AX186" s="35"/>
      <c r="AY186" s="35"/>
      <c r="AZ186" s="35"/>
    </row>
    <row r="187" spans="16:52" ht="12.75">
      <c r="P187" s="24" t="b">
        <f t="shared" si="47"/>
        <v>0</v>
      </c>
      <c r="Q187" s="36"/>
      <c r="R187" s="36">
        <f t="shared" si="54"/>
        <v>44525</v>
      </c>
      <c r="S187" s="37" t="b">
        <f t="shared" si="48"/>
        <v>0</v>
      </c>
      <c r="T187" s="37">
        <f t="shared" si="50"/>
        <v>1214485.4317307437</v>
      </c>
      <c r="U187" s="37">
        <f t="shared" si="63"/>
        <v>4817.775060256307</v>
      </c>
      <c r="V187" s="37">
        <f t="shared" si="62"/>
        <v>552611.5401243363</v>
      </c>
      <c r="W187" s="37">
        <f t="shared" si="49"/>
        <v>4.166666666666667</v>
      </c>
      <c r="X187" s="35"/>
      <c r="Y187" s="35"/>
      <c r="Z187" s="35"/>
      <c r="AA187" s="35"/>
      <c r="AB187" s="35"/>
      <c r="AC187" s="35"/>
      <c r="AD187" s="36" t="b">
        <f t="shared" si="51"/>
        <v>0</v>
      </c>
      <c r="AE187" s="36">
        <f t="shared" si="55"/>
        <v>44525</v>
      </c>
      <c r="AF187" s="37" t="b">
        <f t="shared" si="52"/>
        <v>0</v>
      </c>
      <c r="AG187" s="37">
        <f t="shared" si="56"/>
        <v>1618096.3551839783</v>
      </c>
      <c r="AH187" s="37">
        <f t="shared" si="64"/>
        <v>7609.5064532570395</v>
      </c>
      <c r="AI187" s="37">
        <f t="shared" si="57"/>
        <v>792045.8616372343</v>
      </c>
      <c r="AJ187" s="37">
        <f t="shared" si="53"/>
        <v>10</v>
      </c>
      <c r="AK187" s="35"/>
      <c r="AL187" s="35"/>
      <c r="AM187" s="35"/>
      <c r="AN187" s="35"/>
      <c r="AO187" s="35"/>
      <c r="AP187" s="35"/>
      <c r="AQ187" s="35"/>
      <c r="AR187" s="35"/>
      <c r="AS187" s="35"/>
      <c r="AT187" s="35"/>
      <c r="AU187" s="35"/>
      <c r="AV187" s="35"/>
      <c r="AW187" s="35"/>
      <c r="AX187" s="35"/>
      <c r="AY187" s="35"/>
      <c r="AZ187" s="35"/>
    </row>
    <row r="188" spans="16:52" ht="12.75">
      <c r="P188" s="24" t="b">
        <f t="shared" si="47"/>
        <v>0</v>
      </c>
      <c r="Q188" s="36"/>
      <c r="R188" s="36">
        <f t="shared" si="54"/>
        <v>44555</v>
      </c>
      <c r="S188" s="37" t="b">
        <f t="shared" si="48"/>
        <v>0</v>
      </c>
      <c r="T188" s="37">
        <f t="shared" si="50"/>
        <v>1220307.3734576667</v>
      </c>
      <c r="U188" s="37">
        <f t="shared" si="63"/>
        <v>4817.775060256307</v>
      </c>
      <c r="V188" s="37">
        <f t="shared" si="62"/>
        <v>557429.3151845926</v>
      </c>
      <c r="W188" s="37">
        <f t="shared" si="49"/>
        <v>4.166666666666667</v>
      </c>
      <c r="X188" s="35"/>
      <c r="Y188" s="35"/>
      <c r="Z188" s="35"/>
      <c r="AA188" s="35"/>
      <c r="AB188" s="35"/>
      <c r="AC188" s="35"/>
      <c r="AD188" s="36" t="b">
        <f t="shared" si="51"/>
        <v>0</v>
      </c>
      <c r="AE188" s="36">
        <f t="shared" si="55"/>
        <v>44555</v>
      </c>
      <c r="AF188" s="37" t="b">
        <f t="shared" si="52"/>
        <v>0</v>
      </c>
      <c r="AG188" s="37">
        <f t="shared" si="56"/>
        <v>1627715.8616372354</v>
      </c>
      <c r="AH188" s="37">
        <f t="shared" si="64"/>
        <v>7609.5064532570395</v>
      </c>
      <c r="AI188" s="37">
        <f t="shared" si="57"/>
        <v>799655.3680904914</v>
      </c>
      <c r="AJ188" s="37">
        <f t="shared" si="53"/>
        <v>10</v>
      </c>
      <c r="AK188" s="35"/>
      <c r="AL188" s="35"/>
      <c r="AM188" s="35"/>
      <c r="AN188" s="35"/>
      <c r="AO188" s="35"/>
      <c r="AP188" s="35"/>
      <c r="AQ188" s="35"/>
      <c r="AR188" s="35"/>
      <c r="AS188" s="35"/>
      <c r="AT188" s="35"/>
      <c r="AU188" s="35"/>
      <c r="AV188" s="35"/>
      <c r="AW188" s="35"/>
      <c r="AX188" s="35"/>
      <c r="AY188" s="35"/>
      <c r="AZ188" s="35"/>
    </row>
    <row r="189" spans="16:52" ht="12.75">
      <c r="P189" s="24" t="b">
        <f t="shared" si="47"/>
        <v>0</v>
      </c>
      <c r="Q189" s="36"/>
      <c r="R189" s="36">
        <f t="shared" si="54"/>
        <v>44586</v>
      </c>
      <c r="S189" s="37" t="b">
        <f t="shared" si="48"/>
        <v>0</v>
      </c>
      <c r="T189" s="37">
        <f t="shared" si="50"/>
        <v>1226129.3151845897</v>
      </c>
      <c r="U189" s="37">
        <f aca="true" t="shared" si="65" ref="U189:U200">($I$23/12)*$T$189</f>
        <v>5108.872146602457</v>
      </c>
      <c r="V189" s="37">
        <f t="shared" si="62"/>
        <v>562538.1873311951</v>
      </c>
      <c r="W189" s="37">
        <f t="shared" si="49"/>
        <v>4.166666666666667</v>
      </c>
      <c r="X189" s="35"/>
      <c r="Y189" s="35"/>
      <c r="Z189" s="35"/>
      <c r="AA189" s="35"/>
      <c r="AB189" s="35"/>
      <c r="AC189" s="35"/>
      <c r="AD189" s="36" t="b">
        <f t="shared" si="51"/>
        <v>0</v>
      </c>
      <c r="AE189" s="36">
        <f t="shared" si="55"/>
        <v>44586</v>
      </c>
      <c r="AF189" s="37" t="b">
        <f t="shared" si="52"/>
        <v>0</v>
      </c>
      <c r="AG189" s="37">
        <f t="shared" si="56"/>
        <v>1637335.3680904924</v>
      </c>
      <c r="AH189" s="37">
        <f>($K$23/12)*$AG$189</f>
        <v>8186.676840452463</v>
      </c>
      <c r="AI189" s="37">
        <f t="shared" si="57"/>
        <v>807842.0449309439</v>
      </c>
      <c r="AJ189" s="37">
        <f t="shared" si="53"/>
        <v>10</v>
      </c>
      <c r="AK189" s="35"/>
      <c r="AL189" s="35"/>
      <c r="AM189" s="35"/>
      <c r="AN189" s="35"/>
      <c r="AO189" s="35"/>
      <c r="AP189" s="35"/>
      <c r="AQ189" s="35"/>
      <c r="AR189" s="35"/>
      <c r="AS189" s="35"/>
      <c r="AT189" s="35"/>
      <c r="AU189" s="35"/>
      <c r="AV189" s="35"/>
      <c r="AW189" s="35"/>
      <c r="AX189" s="35"/>
      <c r="AY189" s="35"/>
      <c r="AZ189" s="35"/>
    </row>
    <row r="190" spans="16:52" ht="12.75">
      <c r="P190" s="24" t="b">
        <f t="shared" si="47"/>
        <v>0</v>
      </c>
      <c r="Q190" s="36"/>
      <c r="R190" s="36">
        <f t="shared" si="54"/>
        <v>44617</v>
      </c>
      <c r="S190" s="37" t="b">
        <f t="shared" si="48"/>
        <v>0</v>
      </c>
      <c r="T190" s="37">
        <f t="shared" si="50"/>
        <v>1232242.353997859</v>
      </c>
      <c r="U190" s="37">
        <f t="shared" si="65"/>
        <v>5108.872146602457</v>
      </c>
      <c r="V190" s="37">
        <f t="shared" si="62"/>
        <v>567647.0594777976</v>
      </c>
      <c r="W190" s="37">
        <f t="shared" si="49"/>
        <v>4.166666666666667</v>
      </c>
      <c r="X190" s="35"/>
      <c r="Y190" s="35"/>
      <c r="Z190" s="35"/>
      <c r="AA190" s="35"/>
      <c r="AB190" s="35"/>
      <c r="AC190" s="35"/>
      <c r="AD190" s="36" t="b">
        <f t="shared" si="51"/>
        <v>0</v>
      </c>
      <c r="AE190" s="36">
        <f t="shared" si="55"/>
        <v>44617</v>
      </c>
      <c r="AF190" s="37" t="b">
        <f t="shared" si="52"/>
        <v>0</v>
      </c>
      <c r="AG190" s="37">
        <f t="shared" si="56"/>
        <v>1647532.044930945</v>
      </c>
      <c r="AH190" s="37">
        <f aca="true" t="shared" si="66" ref="AH190:AH200">($K$23/12)*$AG$189</f>
        <v>8186.676840452463</v>
      </c>
      <c r="AI190" s="37">
        <f t="shared" si="57"/>
        <v>816028.7217713963</v>
      </c>
      <c r="AJ190" s="37">
        <f t="shared" si="53"/>
        <v>10</v>
      </c>
      <c r="AK190" s="35"/>
      <c r="AL190" s="35"/>
      <c r="AM190" s="35"/>
      <c r="AN190" s="35"/>
      <c r="AO190" s="35"/>
      <c r="AP190" s="35"/>
      <c r="AQ190" s="35"/>
      <c r="AR190" s="35"/>
      <c r="AS190" s="35"/>
      <c r="AT190" s="35"/>
      <c r="AU190" s="35"/>
      <c r="AV190" s="35"/>
      <c r="AW190" s="35"/>
      <c r="AX190" s="35"/>
      <c r="AY190" s="35"/>
      <c r="AZ190" s="35"/>
    </row>
    <row r="191" spans="16:52" ht="12.75">
      <c r="P191" s="24" t="b">
        <f t="shared" si="47"/>
        <v>0</v>
      </c>
      <c r="Q191" s="36"/>
      <c r="R191" s="36">
        <f t="shared" si="54"/>
        <v>44645</v>
      </c>
      <c r="S191" s="37" t="b">
        <f t="shared" si="48"/>
        <v>0</v>
      </c>
      <c r="T191" s="37">
        <f t="shared" si="50"/>
        <v>1238355.3928111282</v>
      </c>
      <c r="U191" s="37">
        <f t="shared" si="65"/>
        <v>5108.872146602457</v>
      </c>
      <c r="V191" s="37">
        <f t="shared" si="62"/>
        <v>572755.9316244001</v>
      </c>
      <c r="W191" s="37">
        <f t="shared" si="49"/>
        <v>4.166666666666667</v>
      </c>
      <c r="X191" s="35"/>
      <c r="Y191" s="35"/>
      <c r="Z191" s="35"/>
      <c r="AA191" s="35"/>
      <c r="AB191" s="35"/>
      <c r="AC191" s="35"/>
      <c r="AD191" s="36" t="b">
        <f t="shared" si="51"/>
        <v>0</v>
      </c>
      <c r="AE191" s="36">
        <f t="shared" si="55"/>
        <v>44645</v>
      </c>
      <c r="AF191" s="37" t="b">
        <f t="shared" si="52"/>
        <v>0</v>
      </c>
      <c r="AG191" s="37">
        <f t="shared" si="56"/>
        <v>1657728.7217713974</v>
      </c>
      <c r="AH191" s="37">
        <f t="shared" si="66"/>
        <v>8186.676840452463</v>
      </c>
      <c r="AI191" s="37">
        <f t="shared" si="57"/>
        <v>824215.3986118488</v>
      </c>
      <c r="AJ191" s="37">
        <f t="shared" si="53"/>
        <v>10</v>
      </c>
      <c r="AK191" s="35"/>
      <c r="AL191" s="35"/>
      <c r="AM191" s="35"/>
      <c r="AN191" s="35"/>
      <c r="AO191" s="35"/>
      <c r="AP191" s="35"/>
      <c r="AQ191" s="35"/>
      <c r="AR191" s="35"/>
      <c r="AS191" s="35"/>
      <c r="AT191" s="35"/>
      <c r="AU191" s="35"/>
      <c r="AV191" s="35"/>
      <c r="AW191" s="35"/>
      <c r="AX191" s="35"/>
      <c r="AY191" s="35"/>
      <c r="AZ191" s="35"/>
    </row>
    <row r="192" spans="16:52" ht="12.75">
      <c r="P192" s="24" t="b">
        <f t="shared" si="47"/>
        <v>0</v>
      </c>
      <c r="Q192" s="36"/>
      <c r="R192" s="36">
        <f t="shared" si="54"/>
        <v>44676</v>
      </c>
      <c r="S192" s="37" t="b">
        <f t="shared" si="48"/>
        <v>0</v>
      </c>
      <c r="T192" s="37">
        <f t="shared" si="50"/>
        <v>1244468.4316243974</v>
      </c>
      <c r="U192" s="37">
        <f t="shared" si="65"/>
        <v>5108.872146602457</v>
      </c>
      <c r="V192" s="37">
        <f t="shared" si="62"/>
        <v>577864.8037710026</v>
      </c>
      <c r="W192" s="37">
        <f t="shared" si="49"/>
        <v>4.166666666666667</v>
      </c>
      <c r="X192" s="35"/>
      <c r="Y192" s="35"/>
      <c r="Z192" s="35"/>
      <c r="AA192" s="35"/>
      <c r="AB192" s="35"/>
      <c r="AC192" s="35"/>
      <c r="AD192" s="36" t="b">
        <f t="shared" si="51"/>
        <v>0</v>
      </c>
      <c r="AE192" s="36">
        <f t="shared" si="55"/>
        <v>44676</v>
      </c>
      <c r="AF192" s="37" t="b">
        <f t="shared" si="52"/>
        <v>0</v>
      </c>
      <c r="AG192" s="37">
        <f t="shared" si="56"/>
        <v>1667925.3986118499</v>
      </c>
      <c r="AH192" s="37">
        <f t="shared" si="66"/>
        <v>8186.676840452463</v>
      </c>
      <c r="AI192" s="37">
        <f t="shared" si="57"/>
        <v>832402.0754523013</v>
      </c>
      <c r="AJ192" s="37">
        <f t="shared" si="53"/>
        <v>10</v>
      </c>
      <c r="AK192" s="35"/>
      <c r="AL192" s="35"/>
      <c r="AM192" s="35"/>
      <c r="AN192" s="35"/>
      <c r="AO192" s="35"/>
      <c r="AP192" s="35"/>
      <c r="AQ192" s="35"/>
      <c r="AR192" s="35"/>
      <c r="AS192" s="35"/>
      <c r="AT192" s="35"/>
      <c r="AU192" s="35"/>
      <c r="AV192" s="35"/>
      <c r="AW192" s="35"/>
      <c r="AX192" s="35"/>
      <c r="AY192" s="35"/>
      <c r="AZ192" s="35"/>
    </row>
    <row r="193" spans="16:52" ht="12.75">
      <c r="P193" s="24" t="b">
        <f t="shared" si="47"/>
        <v>0</v>
      </c>
      <c r="Q193" s="36"/>
      <c r="R193" s="36">
        <f t="shared" si="54"/>
        <v>44706</v>
      </c>
      <c r="S193" s="37" t="b">
        <f t="shared" si="48"/>
        <v>0</v>
      </c>
      <c r="T193" s="37">
        <f t="shared" si="50"/>
        <v>1250581.4704376666</v>
      </c>
      <c r="U193" s="37">
        <f t="shared" si="65"/>
        <v>5108.872146602457</v>
      </c>
      <c r="V193" s="37">
        <f t="shared" si="62"/>
        <v>582973.675917605</v>
      </c>
      <c r="W193" s="37">
        <f t="shared" si="49"/>
        <v>4.166666666666667</v>
      </c>
      <c r="X193" s="35"/>
      <c r="Y193" s="35"/>
      <c r="Z193" s="35"/>
      <c r="AA193" s="35"/>
      <c r="AB193" s="35"/>
      <c r="AC193" s="35"/>
      <c r="AD193" s="36" t="b">
        <f t="shared" si="51"/>
        <v>0</v>
      </c>
      <c r="AE193" s="36">
        <f t="shared" si="55"/>
        <v>44706</v>
      </c>
      <c r="AF193" s="37" t="b">
        <f t="shared" si="52"/>
        <v>0</v>
      </c>
      <c r="AG193" s="37">
        <f t="shared" si="56"/>
        <v>1678122.0754523023</v>
      </c>
      <c r="AH193" s="37">
        <f t="shared" si="66"/>
        <v>8186.676840452463</v>
      </c>
      <c r="AI193" s="37">
        <f t="shared" si="57"/>
        <v>840588.7522927538</v>
      </c>
      <c r="AJ193" s="37">
        <f t="shared" si="53"/>
        <v>10</v>
      </c>
      <c r="AK193" s="35"/>
      <c r="AL193" s="35"/>
      <c r="AM193" s="35"/>
      <c r="AN193" s="35"/>
      <c r="AO193" s="35"/>
      <c r="AP193" s="35"/>
      <c r="AQ193" s="35"/>
      <c r="AR193" s="35"/>
      <c r="AS193" s="35"/>
      <c r="AT193" s="35"/>
      <c r="AU193" s="35"/>
      <c r="AV193" s="35"/>
      <c r="AW193" s="35"/>
      <c r="AX193" s="35"/>
      <c r="AY193" s="35"/>
      <c r="AZ193" s="35"/>
    </row>
    <row r="194" spans="16:52" ht="12.75">
      <c r="P194" s="24" t="b">
        <f t="shared" si="47"/>
        <v>0</v>
      </c>
      <c r="Q194" s="36"/>
      <c r="R194" s="36">
        <f t="shared" si="54"/>
        <v>44737</v>
      </c>
      <c r="S194" s="37" t="b">
        <f t="shared" si="48"/>
        <v>0</v>
      </c>
      <c r="T194" s="37">
        <f t="shared" si="50"/>
        <v>1256694.5092509359</v>
      </c>
      <c r="U194" s="37">
        <f t="shared" si="65"/>
        <v>5108.872146602457</v>
      </c>
      <c r="V194" s="37">
        <f t="shared" si="62"/>
        <v>588082.5480642075</v>
      </c>
      <c r="W194" s="37">
        <f t="shared" si="49"/>
        <v>4.166666666666667</v>
      </c>
      <c r="X194" s="35"/>
      <c r="Y194" s="35"/>
      <c r="Z194" s="35"/>
      <c r="AA194" s="35"/>
      <c r="AB194" s="35"/>
      <c r="AC194" s="35"/>
      <c r="AD194" s="36" t="b">
        <f t="shared" si="51"/>
        <v>0</v>
      </c>
      <c r="AE194" s="36">
        <f t="shared" si="55"/>
        <v>44737</v>
      </c>
      <c r="AF194" s="37" t="b">
        <f t="shared" si="52"/>
        <v>0</v>
      </c>
      <c r="AG194" s="37">
        <f t="shared" si="56"/>
        <v>1688318.7522927548</v>
      </c>
      <c r="AH194" s="37">
        <f t="shared" si="66"/>
        <v>8186.676840452463</v>
      </c>
      <c r="AI194" s="37">
        <f t="shared" si="57"/>
        <v>848775.4291332063</v>
      </c>
      <c r="AJ194" s="37">
        <f t="shared" si="53"/>
        <v>10</v>
      </c>
      <c r="AK194" s="35"/>
      <c r="AL194" s="35"/>
      <c r="AM194" s="35"/>
      <c r="AN194" s="35"/>
      <c r="AO194" s="35"/>
      <c r="AP194" s="35"/>
      <c r="AQ194" s="35"/>
      <c r="AR194" s="35"/>
      <c r="AS194" s="35"/>
      <c r="AT194" s="35"/>
      <c r="AU194" s="35"/>
      <c r="AV194" s="35"/>
      <c r="AW194" s="35"/>
      <c r="AX194" s="35"/>
      <c r="AY194" s="35"/>
      <c r="AZ194" s="35"/>
    </row>
    <row r="195" spans="16:52" ht="12.75">
      <c r="P195" s="24" t="b">
        <f t="shared" si="47"/>
        <v>0</v>
      </c>
      <c r="Q195" s="36"/>
      <c r="R195" s="36">
        <f t="shared" si="54"/>
        <v>44767</v>
      </c>
      <c r="S195" s="37" t="b">
        <f t="shared" si="48"/>
        <v>0</v>
      </c>
      <c r="T195" s="37">
        <f t="shared" si="50"/>
        <v>1262807.548064205</v>
      </c>
      <c r="U195" s="37">
        <f t="shared" si="65"/>
        <v>5108.872146602457</v>
      </c>
      <c r="V195" s="37">
        <f t="shared" si="62"/>
        <v>593191.42021081</v>
      </c>
      <c r="W195" s="37">
        <f t="shared" si="49"/>
        <v>4.166666666666667</v>
      </c>
      <c r="X195" s="35"/>
      <c r="Y195" s="35"/>
      <c r="Z195" s="35"/>
      <c r="AA195" s="35"/>
      <c r="AB195" s="35"/>
      <c r="AC195" s="35"/>
      <c r="AD195" s="36" t="b">
        <f t="shared" si="51"/>
        <v>0</v>
      </c>
      <c r="AE195" s="36">
        <f t="shared" si="55"/>
        <v>44767</v>
      </c>
      <c r="AF195" s="37" t="b">
        <f t="shared" si="52"/>
        <v>0</v>
      </c>
      <c r="AG195" s="37">
        <f t="shared" si="56"/>
        <v>1698515.4291332073</v>
      </c>
      <c r="AH195" s="37">
        <f t="shared" si="66"/>
        <v>8186.676840452463</v>
      </c>
      <c r="AI195" s="37">
        <f t="shared" si="57"/>
        <v>856962.1059736587</v>
      </c>
      <c r="AJ195" s="37">
        <f t="shared" si="53"/>
        <v>10</v>
      </c>
      <c r="AK195" s="35"/>
      <c r="AL195" s="35"/>
      <c r="AM195" s="35"/>
      <c r="AN195" s="35"/>
      <c r="AO195" s="35"/>
      <c r="AP195" s="35"/>
      <c r="AQ195" s="35"/>
      <c r="AR195" s="35"/>
      <c r="AS195" s="35"/>
      <c r="AT195" s="35"/>
      <c r="AU195" s="35"/>
      <c r="AV195" s="35"/>
      <c r="AW195" s="35"/>
      <c r="AX195" s="35"/>
      <c r="AY195" s="35"/>
      <c r="AZ195" s="35"/>
    </row>
    <row r="196" spans="16:52" ht="12.75">
      <c r="P196" s="24" t="b">
        <f t="shared" si="47"/>
        <v>0</v>
      </c>
      <c r="Q196" s="36"/>
      <c r="R196" s="36">
        <f t="shared" si="54"/>
        <v>44798</v>
      </c>
      <c r="S196" s="37" t="b">
        <f t="shared" si="48"/>
        <v>0</v>
      </c>
      <c r="T196" s="37">
        <f t="shared" si="50"/>
        <v>1268920.5868774743</v>
      </c>
      <c r="U196" s="37">
        <f t="shared" si="65"/>
        <v>5108.872146602457</v>
      </c>
      <c r="V196" s="37">
        <f t="shared" si="62"/>
        <v>598300.2923574125</v>
      </c>
      <c r="W196" s="37">
        <f t="shared" si="49"/>
        <v>4.166666666666667</v>
      </c>
      <c r="X196" s="35"/>
      <c r="Y196" s="35"/>
      <c r="Z196" s="35"/>
      <c r="AA196" s="35"/>
      <c r="AB196" s="35"/>
      <c r="AC196" s="35"/>
      <c r="AD196" s="36" t="b">
        <f t="shared" si="51"/>
        <v>0</v>
      </c>
      <c r="AE196" s="36">
        <f t="shared" si="55"/>
        <v>44798</v>
      </c>
      <c r="AF196" s="37" t="b">
        <f t="shared" si="52"/>
        <v>0</v>
      </c>
      <c r="AG196" s="37">
        <f t="shared" si="56"/>
        <v>1708712.1059736598</v>
      </c>
      <c r="AH196" s="37">
        <f t="shared" si="66"/>
        <v>8186.676840452463</v>
      </c>
      <c r="AI196" s="37">
        <f t="shared" si="57"/>
        <v>865148.7828141112</v>
      </c>
      <c r="AJ196" s="37">
        <f t="shared" si="53"/>
        <v>10</v>
      </c>
      <c r="AK196" s="35"/>
      <c r="AL196" s="35"/>
      <c r="AM196" s="35"/>
      <c r="AN196" s="35"/>
      <c r="AO196" s="35"/>
      <c r="AP196" s="35"/>
      <c r="AQ196" s="35"/>
      <c r="AR196" s="35"/>
      <c r="AS196" s="35"/>
      <c r="AT196" s="35"/>
      <c r="AU196" s="35"/>
      <c r="AV196" s="35"/>
      <c r="AW196" s="35"/>
      <c r="AX196" s="35"/>
      <c r="AY196" s="35"/>
      <c r="AZ196" s="35"/>
    </row>
    <row r="197" spans="16:52" ht="12.75">
      <c r="P197" s="24" t="b">
        <f t="shared" si="47"/>
        <v>0</v>
      </c>
      <c r="Q197" s="36"/>
      <c r="R197" s="36">
        <f t="shared" si="54"/>
        <v>44829</v>
      </c>
      <c r="S197" s="37" t="b">
        <f t="shared" si="48"/>
        <v>0</v>
      </c>
      <c r="T197" s="37">
        <f t="shared" si="50"/>
        <v>1275033.6256907436</v>
      </c>
      <c r="U197" s="37">
        <f t="shared" si="65"/>
        <v>5108.872146602457</v>
      </c>
      <c r="V197" s="37">
        <f t="shared" si="62"/>
        <v>603409.164504015</v>
      </c>
      <c r="W197" s="37">
        <f t="shared" si="49"/>
        <v>4.166666666666667</v>
      </c>
      <c r="X197" s="35"/>
      <c r="Y197" s="35"/>
      <c r="Z197" s="35"/>
      <c r="AA197" s="35"/>
      <c r="AB197" s="35"/>
      <c r="AC197" s="35"/>
      <c r="AD197" s="36" t="b">
        <f t="shared" si="51"/>
        <v>0</v>
      </c>
      <c r="AE197" s="36">
        <f t="shared" si="55"/>
        <v>44829</v>
      </c>
      <c r="AF197" s="37" t="b">
        <f t="shared" si="52"/>
        <v>0</v>
      </c>
      <c r="AG197" s="37">
        <f t="shared" si="56"/>
        <v>1718908.7828141123</v>
      </c>
      <c r="AH197" s="37">
        <f t="shared" si="66"/>
        <v>8186.676840452463</v>
      </c>
      <c r="AI197" s="37">
        <f t="shared" si="57"/>
        <v>873335.4596545637</v>
      </c>
      <c r="AJ197" s="37">
        <f t="shared" si="53"/>
        <v>10</v>
      </c>
      <c r="AK197" s="35"/>
      <c r="AL197" s="35"/>
      <c r="AM197" s="35"/>
      <c r="AN197" s="35"/>
      <c r="AO197" s="35"/>
      <c r="AP197" s="35"/>
      <c r="AQ197" s="35"/>
      <c r="AR197" s="35"/>
      <c r="AS197" s="35"/>
      <c r="AT197" s="35"/>
      <c r="AU197" s="35"/>
      <c r="AV197" s="35"/>
      <c r="AW197" s="35"/>
      <c r="AX197" s="35"/>
      <c r="AY197" s="35"/>
      <c r="AZ197" s="35"/>
    </row>
    <row r="198" spans="16:52" ht="12.75">
      <c r="P198" s="24" t="b">
        <f t="shared" si="47"/>
        <v>0</v>
      </c>
      <c r="Q198" s="36"/>
      <c r="R198" s="36">
        <f t="shared" si="54"/>
        <v>44859</v>
      </c>
      <c r="S198" s="37" t="b">
        <f t="shared" si="48"/>
        <v>0</v>
      </c>
      <c r="T198" s="37">
        <f t="shared" si="50"/>
        <v>1281146.6645040128</v>
      </c>
      <c r="U198" s="37">
        <f t="shared" si="65"/>
        <v>5108.872146602457</v>
      </c>
      <c r="V198" s="37">
        <f t="shared" si="62"/>
        <v>608518.0366506175</v>
      </c>
      <c r="W198" s="37">
        <f t="shared" si="49"/>
        <v>4.166666666666667</v>
      </c>
      <c r="X198" s="35"/>
      <c r="Y198" s="35"/>
      <c r="Z198" s="35"/>
      <c r="AA198" s="35"/>
      <c r="AB198" s="35"/>
      <c r="AC198" s="35"/>
      <c r="AD198" s="36" t="b">
        <f t="shared" si="51"/>
        <v>0</v>
      </c>
      <c r="AE198" s="36">
        <f t="shared" si="55"/>
        <v>44859</v>
      </c>
      <c r="AF198" s="37" t="b">
        <f t="shared" si="52"/>
        <v>0</v>
      </c>
      <c r="AG198" s="37">
        <f t="shared" si="56"/>
        <v>1729105.4596545647</v>
      </c>
      <c r="AH198" s="37">
        <f t="shared" si="66"/>
        <v>8186.676840452463</v>
      </c>
      <c r="AI198" s="37">
        <f t="shared" si="57"/>
        <v>881522.1364950162</v>
      </c>
      <c r="AJ198" s="37">
        <f t="shared" si="53"/>
        <v>10</v>
      </c>
      <c r="AK198" s="35"/>
      <c r="AL198" s="35"/>
      <c r="AM198" s="35"/>
      <c r="AN198" s="35"/>
      <c r="AO198" s="35"/>
      <c r="AP198" s="35"/>
      <c r="AQ198" s="35"/>
      <c r="AR198" s="35"/>
      <c r="AS198" s="35"/>
      <c r="AT198" s="35"/>
      <c r="AU198" s="35"/>
      <c r="AV198" s="35"/>
      <c r="AW198" s="35"/>
      <c r="AX198" s="35"/>
      <c r="AY198" s="35"/>
      <c r="AZ198" s="35"/>
    </row>
    <row r="199" spans="16:52" ht="12.75">
      <c r="P199" s="24" t="b">
        <f t="shared" si="47"/>
        <v>0</v>
      </c>
      <c r="Q199" s="36"/>
      <c r="R199" s="36">
        <f t="shared" si="54"/>
        <v>44890</v>
      </c>
      <c r="S199" s="37" t="b">
        <f t="shared" si="48"/>
        <v>0</v>
      </c>
      <c r="T199" s="37">
        <f t="shared" si="50"/>
        <v>1287259.703317282</v>
      </c>
      <c r="U199" s="37">
        <f t="shared" si="65"/>
        <v>5108.872146602457</v>
      </c>
      <c r="V199" s="37">
        <f t="shared" si="62"/>
        <v>613626.90879722</v>
      </c>
      <c r="W199" s="37">
        <f t="shared" si="49"/>
        <v>4.166666666666667</v>
      </c>
      <c r="X199" s="35"/>
      <c r="Y199" s="35"/>
      <c r="Z199" s="35"/>
      <c r="AA199" s="35"/>
      <c r="AB199" s="35"/>
      <c r="AC199" s="35"/>
      <c r="AD199" s="36" t="b">
        <f t="shared" si="51"/>
        <v>0</v>
      </c>
      <c r="AE199" s="36">
        <f t="shared" si="55"/>
        <v>44890</v>
      </c>
      <c r="AF199" s="37" t="b">
        <f t="shared" si="52"/>
        <v>0</v>
      </c>
      <c r="AG199" s="37">
        <f t="shared" si="56"/>
        <v>1739302.1364950172</v>
      </c>
      <c r="AH199" s="37">
        <f t="shared" si="66"/>
        <v>8186.676840452463</v>
      </c>
      <c r="AI199" s="37">
        <f t="shared" si="57"/>
        <v>889708.8133354686</v>
      </c>
      <c r="AJ199" s="37">
        <f t="shared" si="53"/>
        <v>10</v>
      </c>
      <c r="AK199" s="35"/>
      <c r="AL199" s="35"/>
      <c r="AM199" s="35"/>
      <c r="AN199" s="35"/>
      <c r="AO199" s="35"/>
      <c r="AP199" s="35"/>
      <c r="AQ199" s="35"/>
      <c r="AR199" s="35"/>
      <c r="AS199" s="35"/>
      <c r="AT199" s="35"/>
      <c r="AU199" s="35"/>
      <c r="AV199" s="35"/>
      <c r="AW199" s="35"/>
      <c r="AX199" s="35"/>
      <c r="AY199" s="35"/>
      <c r="AZ199" s="35"/>
    </row>
    <row r="200" spans="16:52" ht="12.75">
      <c r="P200" s="24" t="b">
        <f t="shared" si="47"/>
        <v>0</v>
      </c>
      <c r="Q200" s="36"/>
      <c r="R200" s="36">
        <f t="shared" si="54"/>
        <v>44920</v>
      </c>
      <c r="S200" s="37" t="b">
        <f t="shared" si="48"/>
        <v>0</v>
      </c>
      <c r="T200" s="37">
        <f t="shared" si="50"/>
        <v>1293372.7421305513</v>
      </c>
      <c r="U200" s="37">
        <f t="shared" si="65"/>
        <v>5108.872146602457</v>
      </c>
      <c r="V200" s="37">
        <f t="shared" si="62"/>
        <v>618735.7809438225</v>
      </c>
      <c r="W200" s="37">
        <f t="shared" si="49"/>
        <v>4.166666666666667</v>
      </c>
      <c r="X200" s="35"/>
      <c r="Y200" s="35"/>
      <c r="Z200" s="35"/>
      <c r="AA200" s="35"/>
      <c r="AB200" s="35"/>
      <c r="AC200" s="35"/>
      <c r="AD200" s="36" t="b">
        <f t="shared" si="51"/>
        <v>0</v>
      </c>
      <c r="AE200" s="36">
        <f t="shared" si="55"/>
        <v>44920</v>
      </c>
      <c r="AF200" s="37" t="b">
        <f t="shared" si="52"/>
        <v>0</v>
      </c>
      <c r="AG200" s="37">
        <f t="shared" si="56"/>
        <v>1749498.8133354697</v>
      </c>
      <c r="AH200" s="37">
        <f t="shared" si="66"/>
        <v>8186.676840452463</v>
      </c>
      <c r="AI200" s="37">
        <f t="shared" si="57"/>
        <v>897895.4901759211</v>
      </c>
      <c r="AJ200" s="37">
        <f t="shared" si="53"/>
        <v>10</v>
      </c>
      <c r="AK200" s="35"/>
      <c r="AL200" s="35"/>
      <c r="AM200" s="35"/>
      <c r="AN200" s="35"/>
      <c r="AO200" s="35"/>
      <c r="AP200" s="35"/>
      <c r="AQ200" s="35"/>
      <c r="AR200" s="35"/>
      <c r="AS200" s="35"/>
      <c r="AT200" s="35"/>
      <c r="AU200" s="35"/>
      <c r="AV200" s="35"/>
      <c r="AW200" s="35"/>
      <c r="AX200" s="35"/>
      <c r="AY200" s="35"/>
      <c r="AZ200" s="35"/>
    </row>
    <row r="201" spans="16:52" ht="12.75">
      <c r="P201" s="24" t="b">
        <f t="shared" si="47"/>
        <v>0</v>
      </c>
      <c r="Q201" s="36"/>
      <c r="R201" s="36">
        <f t="shared" si="54"/>
        <v>44951</v>
      </c>
      <c r="S201" s="37" t="b">
        <f t="shared" si="48"/>
        <v>0</v>
      </c>
      <c r="T201" s="37">
        <f t="shared" si="50"/>
        <v>1299485.7809438205</v>
      </c>
      <c r="U201" s="37">
        <f aca="true" t="shared" si="67" ref="U201:U212">($I$23/12)*$T$201</f>
        <v>5414.524087265919</v>
      </c>
      <c r="V201" s="37">
        <f t="shared" si="62"/>
        <v>624150.3050310884</v>
      </c>
      <c r="W201" s="37">
        <f t="shared" si="49"/>
        <v>4.166666666666667</v>
      </c>
      <c r="X201" s="35"/>
      <c r="Y201" s="35"/>
      <c r="Z201" s="35"/>
      <c r="AA201" s="35"/>
      <c r="AB201" s="35"/>
      <c r="AC201" s="35"/>
      <c r="AD201" s="36" t="b">
        <f t="shared" si="51"/>
        <v>0</v>
      </c>
      <c r="AE201" s="36">
        <f t="shared" si="55"/>
        <v>44951</v>
      </c>
      <c r="AF201" s="37" t="b">
        <f t="shared" si="52"/>
        <v>0</v>
      </c>
      <c r="AG201" s="37">
        <f t="shared" si="56"/>
        <v>1759695.4901759222</v>
      </c>
      <c r="AH201" s="37">
        <f>($K$23/12)*$AG$201</f>
        <v>8798.47745087961</v>
      </c>
      <c r="AI201" s="37">
        <f t="shared" si="57"/>
        <v>906693.9676268008</v>
      </c>
      <c r="AJ201" s="37">
        <f t="shared" si="53"/>
        <v>10</v>
      </c>
      <c r="AK201" s="35"/>
      <c r="AL201" s="35"/>
      <c r="AM201" s="35"/>
      <c r="AN201" s="35"/>
      <c r="AO201" s="35"/>
      <c r="AP201" s="35"/>
      <c r="AQ201" s="35"/>
      <c r="AR201" s="35"/>
      <c r="AS201" s="35"/>
      <c r="AT201" s="35"/>
      <c r="AU201" s="35"/>
      <c r="AV201" s="35"/>
      <c r="AW201" s="35"/>
      <c r="AX201" s="35"/>
      <c r="AY201" s="35"/>
      <c r="AZ201" s="35"/>
    </row>
    <row r="202" spans="16:52" ht="12.75">
      <c r="P202" s="24" t="b">
        <f t="shared" si="47"/>
        <v>0</v>
      </c>
      <c r="Q202" s="36"/>
      <c r="R202" s="36">
        <f t="shared" si="54"/>
        <v>44982</v>
      </c>
      <c r="S202" s="37" t="b">
        <f t="shared" si="48"/>
        <v>0</v>
      </c>
      <c r="T202" s="37">
        <f t="shared" si="50"/>
        <v>1305904.471697753</v>
      </c>
      <c r="U202" s="37">
        <f t="shared" si="67"/>
        <v>5414.524087265919</v>
      </c>
      <c r="V202" s="37">
        <f t="shared" si="62"/>
        <v>629564.8291183544</v>
      </c>
      <c r="W202" s="37">
        <f t="shared" si="49"/>
        <v>4.166666666666667</v>
      </c>
      <c r="X202" s="35"/>
      <c r="Y202" s="35"/>
      <c r="Z202" s="35"/>
      <c r="AA202" s="35"/>
      <c r="AB202" s="35"/>
      <c r="AC202" s="35"/>
      <c r="AD202" s="36" t="b">
        <f t="shared" si="51"/>
        <v>0</v>
      </c>
      <c r="AE202" s="36">
        <f t="shared" si="55"/>
        <v>44982</v>
      </c>
      <c r="AF202" s="37" t="b">
        <f t="shared" si="52"/>
        <v>0</v>
      </c>
      <c r="AG202" s="37">
        <f t="shared" si="56"/>
        <v>1770503.9676268017</v>
      </c>
      <c r="AH202" s="37">
        <f aca="true" t="shared" si="68" ref="AH202:AH212">($K$23/12)*$AG$201</f>
        <v>8798.47745087961</v>
      </c>
      <c r="AI202" s="37">
        <f t="shared" si="57"/>
        <v>915492.4450776804</v>
      </c>
      <c r="AJ202" s="37">
        <f t="shared" si="53"/>
        <v>10</v>
      </c>
      <c r="AK202" s="35"/>
      <c r="AL202" s="35"/>
      <c r="AM202" s="35"/>
      <c r="AN202" s="35"/>
      <c r="AO202" s="35"/>
      <c r="AP202" s="35"/>
      <c r="AQ202" s="35"/>
      <c r="AR202" s="35"/>
      <c r="AS202" s="35"/>
      <c r="AT202" s="35"/>
      <c r="AU202" s="35"/>
      <c r="AV202" s="35"/>
      <c r="AW202" s="35"/>
      <c r="AX202" s="35"/>
      <c r="AY202" s="35"/>
      <c r="AZ202" s="35"/>
    </row>
    <row r="203" spans="16:52" ht="12.75">
      <c r="P203" s="24" t="b">
        <f t="shared" si="47"/>
        <v>0</v>
      </c>
      <c r="Q203" s="36"/>
      <c r="R203" s="36">
        <f t="shared" si="54"/>
        <v>45010</v>
      </c>
      <c r="S203" s="37" t="b">
        <f t="shared" si="48"/>
        <v>0</v>
      </c>
      <c r="T203" s="37">
        <f t="shared" si="50"/>
        <v>1312323.1624516856</v>
      </c>
      <c r="U203" s="37">
        <f t="shared" si="67"/>
        <v>5414.524087265919</v>
      </c>
      <c r="V203" s="37">
        <f t="shared" si="62"/>
        <v>634979.3532056203</v>
      </c>
      <c r="W203" s="37">
        <f t="shared" si="49"/>
        <v>4.166666666666667</v>
      </c>
      <c r="X203" s="35"/>
      <c r="Y203" s="35"/>
      <c r="Z203" s="35"/>
      <c r="AA203" s="35"/>
      <c r="AB203" s="35"/>
      <c r="AC203" s="35"/>
      <c r="AD203" s="36" t="b">
        <f t="shared" si="51"/>
        <v>0</v>
      </c>
      <c r="AE203" s="36">
        <f t="shared" si="55"/>
        <v>45010</v>
      </c>
      <c r="AF203" s="37" t="b">
        <f t="shared" si="52"/>
        <v>0</v>
      </c>
      <c r="AG203" s="37">
        <f t="shared" si="56"/>
        <v>1781312.4450776812</v>
      </c>
      <c r="AH203" s="37">
        <f t="shared" si="68"/>
        <v>8798.47745087961</v>
      </c>
      <c r="AI203" s="37">
        <f t="shared" si="57"/>
        <v>924290.92252856</v>
      </c>
      <c r="AJ203" s="37">
        <f t="shared" si="53"/>
        <v>10</v>
      </c>
      <c r="AK203" s="35"/>
      <c r="AL203" s="35"/>
      <c r="AM203" s="35"/>
      <c r="AN203" s="35"/>
      <c r="AO203" s="35"/>
      <c r="AP203" s="35"/>
      <c r="AQ203" s="35"/>
      <c r="AR203" s="35"/>
      <c r="AS203" s="35"/>
      <c r="AT203" s="35"/>
      <c r="AU203" s="35"/>
      <c r="AV203" s="35"/>
      <c r="AW203" s="35"/>
      <c r="AX203" s="35"/>
      <c r="AY203" s="35"/>
      <c r="AZ203" s="35"/>
    </row>
    <row r="204" spans="16:52" ht="12.75">
      <c r="P204" s="24" t="b">
        <f t="shared" si="47"/>
        <v>0</v>
      </c>
      <c r="Q204" s="36"/>
      <c r="R204" s="36">
        <f t="shared" si="54"/>
        <v>45041</v>
      </c>
      <c r="S204" s="37" t="b">
        <f t="shared" si="48"/>
        <v>0</v>
      </c>
      <c r="T204" s="37">
        <f t="shared" si="50"/>
        <v>1318741.8532056182</v>
      </c>
      <c r="U204" s="37">
        <f t="shared" si="67"/>
        <v>5414.524087265919</v>
      </c>
      <c r="V204" s="37">
        <f t="shared" si="62"/>
        <v>640393.8772928863</v>
      </c>
      <c r="W204" s="37">
        <f t="shared" si="49"/>
        <v>4.166666666666667</v>
      </c>
      <c r="X204" s="35"/>
      <c r="Y204" s="35"/>
      <c r="Z204" s="35"/>
      <c r="AA204" s="35"/>
      <c r="AB204" s="35"/>
      <c r="AC204" s="35"/>
      <c r="AD204" s="36" t="b">
        <f t="shared" si="51"/>
        <v>0</v>
      </c>
      <c r="AE204" s="36">
        <f t="shared" si="55"/>
        <v>45041</v>
      </c>
      <c r="AF204" s="37" t="b">
        <f t="shared" si="52"/>
        <v>0</v>
      </c>
      <c r="AG204" s="37">
        <f t="shared" si="56"/>
        <v>1792120.9225285607</v>
      </c>
      <c r="AH204" s="37">
        <f t="shared" si="68"/>
        <v>8798.47745087961</v>
      </c>
      <c r="AI204" s="37">
        <f t="shared" si="57"/>
        <v>933089.3999794397</v>
      </c>
      <c r="AJ204" s="37">
        <f t="shared" si="53"/>
        <v>10</v>
      </c>
      <c r="AK204" s="35"/>
      <c r="AL204" s="35"/>
      <c r="AM204" s="35"/>
      <c r="AN204" s="35"/>
      <c r="AO204" s="35"/>
      <c r="AP204" s="35"/>
      <c r="AQ204" s="35"/>
      <c r="AR204" s="35"/>
      <c r="AS204" s="35"/>
      <c r="AT204" s="35"/>
      <c r="AU204" s="35"/>
      <c r="AV204" s="35"/>
      <c r="AW204" s="35"/>
      <c r="AX204" s="35"/>
      <c r="AY204" s="35"/>
      <c r="AZ204" s="35"/>
    </row>
    <row r="205" spans="16:52" ht="12.75">
      <c r="P205" s="24" t="b">
        <f t="shared" si="47"/>
        <v>0</v>
      </c>
      <c r="Q205" s="36"/>
      <c r="R205" s="36">
        <f t="shared" si="54"/>
        <v>45071</v>
      </c>
      <c r="S205" s="37" t="b">
        <f t="shared" si="48"/>
        <v>0</v>
      </c>
      <c r="T205" s="37">
        <f t="shared" si="50"/>
        <v>1325160.5439595508</v>
      </c>
      <c r="U205" s="37">
        <f t="shared" si="67"/>
        <v>5414.524087265919</v>
      </c>
      <c r="V205" s="37">
        <f t="shared" si="62"/>
        <v>645808.4013801522</v>
      </c>
      <c r="W205" s="37">
        <f t="shared" si="49"/>
        <v>4.166666666666667</v>
      </c>
      <c r="X205" s="35"/>
      <c r="Y205" s="35"/>
      <c r="Z205" s="35"/>
      <c r="AA205" s="35"/>
      <c r="AB205" s="35"/>
      <c r="AC205" s="35"/>
      <c r="AD205" s="36" t="b">
        <f t="shared" si="51"/>
        <v>0</v>
      </c>
      <c r="AE205" s="36">
        <f t="shared" si="55"/>
        <v>45071</v>
      </c>
      <c r="AF205" s="37" t="b">
        <f t="shared" si="52"/>
        <v>0</v>
      </c>
      <c r="AG205" s="37">
        <f t="shared" si="56"/>
        <v>1802929.3999794403</v>
      </c>
      <c r="AH205" s="37">
        <f t="shared" si="68"/>
        <v>8798.47745087961</v>
      </c>
      <c r="AI205" s="37">
        <f t="shared" si="57"/>
        <v>941887.8774303193</v>
      </c>
      <c r="AJ205" s="37">
        <f t="shared" si="53"/>
        <v>10</v>
      </c>
      <c r="AK205" s="35"/>
      <c r="AL205" s="35"/>
      <c r="AM205" s="35"/>
      <c r="AN205" s="35"/>
      <c r="AO205" s="35"/>
      <c r="AP205" s="35"/>
      <c r="AQ205" s="35"/>
      <c r="AR205" s="35"/>
      <c r="AS205" s="35"/>
      <c r="AT205" s="35"/>
      <c r="AU205" s="35"/>
      <c r="AV205" s="35"/>
      <c r="AW205" s="35"/>
      <c r="AX205" s="35"/>
      <c r="AY205" s="35"/>
      <c r="AZ205" s="35"/>
    </row>
    <row r="206" spans="16:52" ht="12.75">
      <c r="P206" s="24" t="b">
        <f t="shared" si="47"/>
        <v>0</v>
      </c>
      <c r="Q206" s="36"/>
      <c r="R206" s="36">
        <f t="shared" si="54"/>
        <v>45102</v>
      </c>
      <c r="S206" s="37" t="b">
        <f t="shared" si="48"/>
        <v>0</v>
      </c>
      <c r="T206" s="37">
        <f t="shared" si="50"/>
        <v>1331579.2347134834</v>
      </c>
      <c r="U206" s="37">
        <f t="shared" si="67"/>
        <v>5414.524087265919</v>
      </c>
      <c r="V206" s="37">
        <f t="shared" si="62"/>
        <v>651222.9254674182</v>
      </c>
      <c r="W206" s="37">
        <f t="shared" si="49"/>
        <v>4.166666666666667</v>
      </c>
      <c r="X206" s="35"/>
      <c r="Y206" s="35"/>
      <c r="Z206" s="35"/>
      <c r="AA206" s="35"/>
      <c r="AB206" s="35"/>
      <c r="AC206" s="35"/>
      <c r="AD206" s="36" t="b">
        <f t="shared" si="51"/>
        <v>0</v>
      </c>
      <c r="AE206" s="36">
        <f t="shared" si="55"/>
        <v>45102</v>
      </c>
      <c r="AF206" s="37" t="b">
        <f t="shared" si="52"/>
        <v>0</v>
      </c>
      <c r="AG206" s="37">
        <f t="shared" si="56"/>
        <v>1813737.8774303198</v>
      </c>
      <c r="AH206" s="37">
        <f t="shared" si="68"/>
        <v>8798.47745087961</v>
      </c>
      <c r="AI206" s="37">
        <f t="shared" si="57"/>
        <v>950686.354881199</v>
      </c>
      <c r="AJ206" s="37">
        <f t="shared" si="53"/>
        <v>10</v>
      </c>
      <c r="AK206" s="35"/>
      <c r="AL206" s="35"/>
      <c r="AM206" s="35"/>
      <c r="AN206" s="35"/>
      <c r="AO206" s="35"/>
      <c r="AP206" s="35"/>
      <c r="AQ206" s="35"/>
      <c r="AR206" s="35"/>
      <c r="AS206" s="35"/>
      <c r="AT206" s="35"/>
      <c r="AU206" s="35"/>
      <c r="AV206" s="35"/>
      <c r="AW206" s="35"/>
      <c r="AX206" s="35"/>
      <c r="AY206" s="35"/>
      <c r="AZ206" s="35"/>
    </row>
    <row r="207" spans="16:52" ht="12.75">
      <c r="P207" s="24" t="b">
        <f t="shared" si="47"/>
        <v>0</v>
      </c>
      <c r="Q207" s="36"/>
      <c r="R207" s="36">
        <f t="shared" si="54"/>
        <v>45132</v>
      </c>
      <c r="S207" s="37" t="b">
        <f t="shared" si="48"/>
        <v>0</v>
      </c>
      <c r="T207" s="37">
        <f t="shared" si="50"/>
        <v>1337997.925467416</v>
      </c>
      <c r="U207" s="37">
        <f t="shared" si="67"/>
        <v>5414.524087265919</v>
      </c>
      <c r="V207" s="37">
        <f t="shared" si="62"/>
        <v>656637.4495546841</v>
      </c>
      <c r="W207" s="37">
        <f t="shared" si="49"/>
        <v>4.166666666666667</v>
      </c>
      <c r="X207" s="35"/>
      <c r="Y207" s="35"/>
      <c r="Z207" s="35"/>
      <c r="AA207" s="35"/>
      <c r="AB207" s="35"/>
      <c r="AC207" s="35"/>
      <c r="AD207" s="36" t="b">
        <f t="shared" si="51"/>
        <v>0</v>
      </c>
      <c r="AE207" s="36">
        <f t="shared" si="55"/>
        <v>45132</v>
      </c>
      <c r="AF207" s="37" t="b">
        <f t="shared" si="52"/>
        <v>0</v>
      </c>
      <c r="AG207" s="37">
        <f t="shared" si="56"/>
        <v>1824546.3548811993</v>
      </c>
      <c r="AH207" s="37">
        <f t="shared" si="68"/>
        <v>8798.47745087961</v>
      </c>
      <c r="AI207" s="37">
        <f t="shared" si="57"/>
        <v>959484.8323320786</v>
      </c>
      <c r="AJ207" s="37">
        <f t="shared" si="53"/>
        <v>10</v>
      </c>
      <c r="AK207" s="35"/>
      <c r="AL207" s="35"/>
      <c r="AM207" s="35"/>
      <c r="AN207" s="35"/>
      <c r="AO207" s="35"/>
      <c r="AP207" s="35"/>
      <c r="AQ207" s="35"/>
      <c r="AR207" s="35"/>
      <c r="AS207" s="35"/>
      <c r="AT207" s="35"/>
      <c r="AU207" s="35"/>
      <c r="AV207" s="35"/>
      <c r="AW207" s="35"/>
      <c r="AX207" s="35"/>
      <c r="AY207" s="35"/>
      <c r="AZ207" s="35"/>
    </row>
    <row r="208" spans="16:52" ht="12.75">
      <c r="P208" s="24" t="b">
        <f t="shared" si="47"/>
        <v>0</v>
      </c>
      <c r="Q208" s="36"/>
      <c r="R208" s="36">
        <f t="shared" si="54"/>
        <v>45163</v>
      </c>
      <c r="S208" s="37" t="b">
        <f t="shared" si="48"/>
        <v>0</v>
      </c>
      <c r="T208" s="37">
        <f t="shared" si="50"/>
        <v>1344416.6162213485</v>
      </c>
      <c r="U208" s="37">
        <f t="shared" si="67"/>
        <v>5414.524087265919</v>
      </c>
      <c r="V208" s="37">
        <f t="shared" si="62"/>
        <v>662051.97364195</v>
      </c>
      <c r="W208" s="37">
        <f t="shared" si="49"/>
        <v>4.166666666666667</v>
      </c>
      <c r="X208" s="35"/>
      <c r="Y208" s="35"/>
      <c r="Z208" s="35"/>
      <c r="AA208" s="35"/>
      <c r="AB208" s="35"/>
      <c r="AC208" s="35"/>
      <c r="AD208" s="36" t="b">
        <f t="shared" si="51"/>
        <v>0</v>
      </c>
      <c r="AE208" s="36">
        <f t="shared" si="55"/>
        <v>45163</v>
      </c>
      <c r="AF208" s="37" t="b">
        <f t="shared" si="52"/>
        <v>0</v>
      </c>
      <c r="AG208" s="37">
        <f t="shared" si="56"/>
        <v>1835354.8323320788</v>
      </c>
      <c r="AH208" s="37">
        <f t="shared" si="68"/>
        <v>8798.47745087961</v>
      </c>
      <c r="AI208" s="37">
        <f t="shared" si="57"/>
        <v>968283.3097829582</v>
      </c>
      <c r="AJ208" s="37">
        <f t="shared" si="53"/>
        <v>10</v>
      </c>
      <c r="AK208" s="35"/>
      <c r="AL208" s="35"/>
      <c r="AM208" s="35"/>
      <c r="AN208" s="35"/>
      <c r="AO208" s="35"/>
      <c r="AP208" s="35"/>
      <c r="AQ208" s="35"/>
      <c r="AR208" s="35"/>
      <c r="AS208" s="35"/>
      <c r="AT208" s="35"/>
      <c r="AU208" s="35"/>
      <c r="AV208" s="35"/>
      <c r="AW208" s="35"/>
      <c r="AX208" s="35"/>
      <c r="AY208" s="35"/>
      <c r="AZ208" s="35"/>
    </row>
    <row r="209" spans="16:52" ht="12.75">
      <c r="P209" s="24" t="b">
        <f t="shared" si="47"/>
        <v>0</v>
      </c>
      <c r="Q209" s="36"/>
      <c r="R209" s="36">
        <f t="shared" si="54"/>
        <v>45194</v>
      </c>
      <c r="S209" s="37" t="b">
        <f t="shared" si="48"/>
        <v>0</v>
      </c>
      <c r="T209" s="37">
        <f t="shared" si="50"/>
        <v>1350835.306975281</v>
      </c>
      <c r="U209" s="37">
        <f t="shared" si="67"/>
        <v>5414.524087265919</v>
      </c>
      <c r="V209" s="37">
        <f t="shared" si="62"/>
        <v>667466.497729216</v>
      </c>
      <c r="W209" s="37">
        <f t="shared" si="49"/>
        <v>4.166666666666667</v>
      </c>
      <c r="X209" s="35"/>
      <c r="Y209" s="35"/>
      <c r="Z209" s="35"/>
      <c r="AA209" s="35"/>
      <c r="AB209" s="35"/>
      <c r="AC209" s="35"/>
      <c r="AD209" s="36" t="b">
        <f t="shared" si="51"/>
        <v>0</v>
      </c>
      <c r="AE209" s="36">
        <f t="shared" si="55"/>
        <v>45194</v>
      </c>
      <c r="AF209" s="37" t="b">
        <f t="shared" si="52"/>
        <v>0</v>
      </c>
      <c r="AG209" s="37">
        <f t="shared" si="56"/>
        <v>1846163.3097829584</v>
      </c>
      <c r="AH209" s="37">
        <f t="shared" si="68"/>
        <v>8798.47745087961</v>
      </c>
      <c r="AI209" s="37">
        <f t="shared" si="57"/>
        <v>977081.7872338379</v>
      </c>
      <c r="AJ209" s="37">
        <f t="shared" si="53"/>
        <v>10</v>
      </c>
      <c r="AK209" s="35"/>
      <c r="AL209" s="35"/>
      <c r="AM209" s="35"/>
      <c r="AN209" s="35"/>
      <c r="AO209" s="35"/>
      <c r="AP209" s="35"/>
      <c r="AQ209" s="35"/>
      <c r="AR209" s="35"/>
      <c r="AS209" s="35"/>
      <c r="AT209" s="35"/>
      <c r="AU209" s="35"/>
      <c r="AV209" s="35"/>
      <c r="AW209" s="35"/>
      <c r="AX209" s="35"/>
      <c r="AY209" s="35"/>
      <c r="AZ209" s="35"/>
    </row>
    <row r="210" spans="16:52" ht="12.75">
      <c r="P210" s="24" t="b">
        <f t="shared" si="47"/>
        <v>0</v>
      </c>
      <c r="Q210" s="36"/>
      <c r="R210" s="36">
        <f t="shared" si="54"/>
        <v>45224</v>
      </c>
      <c r="S210" s="37" t="b">
        <f t="shared" si="48"/>
        <v>0</v>
      </c>
      <c r="T210" s="37">
        <f t="shared" si="50"/>
        <v>1357253.9977292137</v>
      </c>
      <c r="U210" s="37">
        <f t="shared" si="67"/>
        <v>5414.524087265919</v>
      </c>
      <c r="V210" s="37">
        <f t="shared" si="62"/>
        <v>672881.021816482</v>
      </c>
      <c r="W210" s="37">
        <f t="shared" si="49"/>
        <v>4.166666666666667</v>
      </c>
      <c r="X210" s="35"/>
      <c r="Y210" s="35"/>
      <c r="Z210" s="35"/>
      <c r="AA210" s="35"/>
      <c r="AB210" s="35"/>
      <c r="AC210" s="35"/>
      <c r="AD210" s="36" t="b">
        <f t="shared" si="51"/>
        <v>0</v>
      </c>
      <c r="AE210" s="36">
        <f t="shared" si="55"/>
        <v>45224</v>
      </c>
      <c r="AF210" s="37" t="b">
        <f t="shared" si="52"/>
        <v>0</v>
      </c>
      <c r="AG210" s="37">
        <f t="shared" si="56"/>
        <v>1856971.7872338379</v>
      </c>
      <c r="AH210" s="37">
        <f t="shared" si="68"/>
        <v>8798.47745087961</v>
      </c>
      <c r="AI210" s="37">
        <f t="shared" si="57"/>
        <v>985880.2646847175</v>
      </c>
      <c r="AJ210" s="37">
        <f t="shared" si="53"/>
        <v>10</v>
      </c>
      <c r="AK210" s="35"/>
      <c r="AL210" s="35"/>
      <c r="AM210" s="35"/>
      <c r="AN210" s="35"/>
      <c r="AO210" s="35"/>
      <c r="AP210" s="35"/>
      <c r="AQ210" s="35"/>
      <c r="AR210" s="35"/>
      <c r="AS210" s="35"/>
      <c r="AT210" s="35"/>
      <c r="AU210" s="35"/>
      <c r="AV210" s="35"/>
      <c r="AW210" s="35"/>
      <c r="AX210" s="35"/>
      <c r="AY210" s="35"/>
      <c r="AZ210" s="35"/>
    </row>
    <row r="211" spans="16:52" ht="12.75">
      <c r="P211" s="24" t="b">
        <f t="shared" si="47"/>
        <v>0</v>
      </c>
      <c r="Q211" s="36"/>
      <c r="R211" s="36">
        <f t="shared" si="54"/>
        <v>45255</v>
      </c>
      <c r="S211" s="37" t="b">
        <f t="shared" si="48"/>
        <v>0</v>
      </c>
      <c r="T211" s="37">
        <f t="shared" si="50"/>
        <v>1363672.6884831463</v>
      </c>
      <c r="U211" s="37">
        <f t="shared" si="67"/>
        <v>5414.524087265919</v>
      </c>
      <c r="V211" s="37">
        <f t="shared" si="62"/>
        <v>678295.5459037479</v>
      </c>
      <c r="W211" s="37">
        <f t="shared" si="49"/>
        <v>4.166666666666667</v>
      </c>
      <c r="X211" s="35"/>
      <c r="Y211" s="35"/>
      <c r="Z211" s="35"/>
      <c r="AA211" s="35"/>
      <c r="AB211" s="35"/>
      <c r="AC211" s="35"/>
      <c r="AD211" s="36" t="b">
        <f t="shared" si="51"/>
        <v>0</v>
      </c>
      <c r="AE211" s="36">
        <f t="shared" si="55"/>
        <v>45255</v>
      </c>
      <c r="AF211" s="37" t="b">
        <f t="shared" si="52"/>
        <v>0</v>
      </c>
      <c r="AG211" s="37">
        <f t="shared" si="56"/>
        <v>1867780.2646847174</v>
      </c>
      <c r="AH211" s="37">
        <f t="shared" si="68"/>
        <v>8798.47745087961</v>
      </c>
      <c r="AI211" s="37">
        <f t="shared" si="57"/>
        <v>994678.7421355972</v>
      </c>
      <c r="AJ211" s="37">
        <f t="shared" si="53"/>
        <v>10</v>
      </c>
      <c r="AK211" s="35"/>
      <c r="AL211" s="35"/>
      <c r="AM211" s="35"/>
      <c r="AN211" s="35"/>
      <c r="AO211" s="35"/>
      <c r="AP211" s="35"/>
      <c r="AQ211" s="35"/>
      <c r="AR211" s="35"/>
      <c r="AS211" s="35"/>
      <c r="AT211" s="35"/>
      <c r="AU211" s="35"/>
      <c r="AV211" s="35"/>
      <c r="AW211" s="35"/>
      <c r="AX211" s="35"/>
      <c r="AY211" s="35"/>
      <c r="AZ211" s="35"/>
    </row>
    <row r="212" spans="16:52" ht="12.75">
      <c r="P212" s="24" t="b">
        <f t="shared" si="47"/>
        <v>0</v>
      </c>
      <c r="Q212" s="36"/>
      <c r="R212" s="36">
        <f t="shared" si="54"/>
        <v>45285</v>
      </c>
      <c r="S212" s="37" t="b">
        <f t="shared" si="48"/>
        <v>0</v>
      </c>
      <c r="T212" s="37">
        <f t="shared" si="50"/>
        <v>1370091.3792370788</v>
      </c>
      <c r="U212" s="37">
        <f t="shared" si="67"/>
        <v>5414.524087265919</v>
      </c>
      <c r="V212" s="37">
        <f t="shared" si="62"/>
        <v>683710.0699910139</v>
      </c>
      <c r="W212" s="37">
        <f t="shared" si="49"/>
        <v>4.166666666666667</v>
      </c>
      <c r="X212" s="35"/>
      <c r="Y212" s="35"/>
      <c r="Z212" s="35"/>
      <c r="AA212" s="35"/>
      <c r="AB212" s="35"/>
      <c r="AC212" s="35"/>
      <c r="AD212" s="36" t="b">
        <f t="shared" si="51"/>
        <v>0</v>
      </c>
      <c r="AE212" s="36">
        <f t="shared" si="55"/>
        <v>45285</v>
      </c>
      <c r="AF212" s="37" t="b">
        <f t="shared" si="52"/>
        <v>0</v>
      </c>
      <c r="AG212" s="37">
        <f t="shared" si="56"/>
        <v>1878588.742135597</v>
      </c>
      <c r="AH212" s="37">
        <f t="shared" si="68"/>
        <v>8798.47745087961</v>
      </c>
      <c r="AI212" s="37">
        <f t="shared" si="57"/>
        <v>1003477.2195864768</v>
      </c>
      <c r="AJ212" s="37">
        <f t="shared" si="53"/>
        <v>10</v>
      </c>
      <c r="AK212" s="35"/>
      <c r="AL212" s="35"/>
      <c r="AM212" s="35"/>
      <c r="AN212" s="35"/>
      <c r="AO212" s="35"/>
      <c r="AP212" s="35"/>
      <c r="AQ212" s="35"/>
      <c r="AR212" s="35"/>
      <c r="AS212" s="35"/>
      <c r="AT212" s="35"/>
      <c r="AU212" s="35"/>
      <c r="AV212" s="35"/>
      <c r="AW212" s="35"/>
      <c r="AX212" s="35"/>
      <c r="AY212" s="35"/>
      <c r="AZ212" s="35"/>
    </row>
    <row r="213" spans="16:52" ht="12.75">
      <c r="P213" s="24" t="b">
        <f aca="true" t="shared" si="69" ref="P213:P276">IF(R213&lt;$E$23,R213)</f>
        <v>0</v>
      </c>
      <c r="Q213" s="36"/>
      <c r="R213" s="36">
        <f t="shared" si="54"/>
        <v>45316</v>
      </c>
      <c r="S213" s="37" t="b">
        <f aca="true" t="shared" si="70" ref="S213:S276">IF(P213&lt;$E$23,T213)</f>
        <v>0</v>
      </c>
      <c r="T213" s="37">
        <f t="shared" si="50"/>
        <v>1376510.0699910114</v>
      </c>
      <c r="U213" s="37">
        <f aca="true" t="shared" si="71" ref="U213:U224">($I$23/12)*$T$213</f>
        <v>5735.458624962547</v>
      </c>
      <c r="V213" s="37">
        <f t="shared" si="62"/>
        <v>689445.5286159765</v>
      </c>
      <c r="W213" s="37">
        <f aca="true" t="shared" si="72" ref="W213:W276">($I$23/12)*$I$25</f>
        <v>4.166666666666667</v>
      </c>
      <c r="X213" s="35"/>
      <c r="Y213" s="35"/>
      <c r="Z213" s="35"/>
      <c r="AA213" s="35"/>
      <c r="AB213" s="35"/>
      <c r="AC213" s="35"/>
      <c r="AD213" s="36" t="b">
        <f t="shared" si="51"/>
        <v>0</v>
      </c>
      <c r="AE213" s="36">
        <f t="shared" si="55"/>
        <v>45316</v>
      </c>
      <c r="AF213" s="37" t="b">
        <f t="shared" si="52"/>
        <v>0</v>
      </c>
      <c r="AG213" s="37">
        <f t="shared" si="56"/>
        <v>1889397.2195864765</v>
      </c>
      <c r="AH213" s="37">
        <f>($K$23/12)*$AG$213</f>
        <v>9446.986097932382</v>
      </c>
      <c r="AI213" s="37">
        <f t="shared" si="57"/>
        <v>1012924.2056844091</v>
      </c>
      <c r="AJ213" s="37">
        <f t="shared" si="53"/>
        <v>10</v>
      </c>
      <c r="AK213" s="35"/>
      <c r="AL213" s="35"/>
      <c r="AM213" s="35"/>
      <c r="AN213" s="35"/>
      <c r="AO213" s="35"/>
      <c r="AP213" s="35"/>
      <c r="AQ213" s="35"/>
      <c r="AR213" s="35"/>
      <c r="AS213" s="35"/>
      <c r="AT213" s="35"/>
      <c r="AU213" s="35"/>
      <c r="AV213" s="35"/>
      <c r="AW213" s="35"/>
      <c r="AX213" s="35"/>
      <c r="AY213" s="35"/>
      <c r="AZ213" s="35"/>
    </row>
    <row r="214" spans="16:52" ht="12.75">
      <c r="P214" s="24" t="b">
        <f t="shared" si="69"/>
        <v>0</v>
      </c>
      <c r="Q214" s="36"/>
      <c r="R214" s="36">
        <f t="shared" si="54"/>
        <v>45347</v>
      </c>
      <c r="S214" s="37" t="b">
        <f t="shared" si="70"/>
        <v>0</v>
      </c>
      <c r="T214" s="37">
        <f aca="true" t="shared" si="73" ref="T214:T277">T213+U213+$I$25+W213</f>
        <v>1383249.6952826406</v>
      </c>
      <c r="U214" s="37">
        <f t="shared" si="71"/>
        <v>5735.458624962547</v>
      </c>
      <c r="V214" s="37">
        <f t="shared" si="62"/>
        <v>695180.987240939</v>
      </c>
      <c r="W214" s="37">
        <f t="shared" si="72"/>
        <v>4.166666666666667</v>
      </c>
      <c r="X214" s="35"/>
      <c r="Y214" s="35"/>
      <c r="Z214" s="35"/>
      <c r="AA214" s="35"/>
      <c r="AB214" s="35"/>
      <c r="AC214" s="35"/>
      <c r="AD214" s="36" t="b">
        <f aca="true" t="shared" si="74" ref="AD214:AD277">IF(AE214&lt;$E$25,AE214)</f>
        <v>0</v>
      </c>
      <c r="AE214" s="36">
        <f t="shared" si="55"/>
        <v>45347</v>
      </c>
      <c r="AF214" s="37" t="b">
        <f aca="true" t="shared" si="75" ref="AF214:AF277">IF(AD214&lt;$E$25,AG214)</f>
        <v>0</v>
      </c>
      <c r="AG214" s="37">
        <f t="shared" si="56"/>
        <v>1900854.2056844088</v>
      </c>
      <c r="AH214" s="37">
        <f aca="true" t="shared" si="76" ref="AH214:AH224">($K$23/12)*$AG$213</f>
        <v>9446.986097932382</v>
      </c>
      <c r="AI214" s="37">
        <f t="shared" si="57"/>
        <v>1022371.1917823415</v>
      </c>
      <c r="AJ214" s="37">
        <f aca="true" t="shared" si="77" ref="AJ214:AJ277">($K$23/12)*$K$25</f>
        <v>10</v>
      </c>
      <c r="AK214" s="35"/>
      <c r="AL214" s="35"/>
      <c r="AM214" s="35"/>
      <c r="AN214" s="35"/>
      <c r="AO214" s="35"/>
      <c r="AP214" s="35"/>
      <c r="AQ214" s="35"/>
      <c r="AR214" s="35"/>
      <c r="AS214" s="35"/>
      <c r="AT214" s="35"/>
      <c r="AU214" s="35"/>
      <c r="AV214" s="35"/>
      <c r="AW214" s="35"/>
      <c r="AX214" s="35"/>
      <c r="AY214" s="35"/>
      <c r="AZ214" s="35"/>
    </row>
    <row r="215" spans="16:52" ht="12.75">
      <c r="P215" s="24" t="b">
        <f t="shared" si="69"/>
        <v>0</v>
      </c>
      <c r="Q215" s="36"/>
      <c r="R215" s="36">
        <f aca="true" t="shared" si="78" ref="R215:R278">DATE(YEAR(R214),MONTH(R214)+1,DAY(R214))</f>
        <v>45376</v>
      </c>
      <c r="S215" s="37" t="b">
        <f t="shared" si="70"/>
        <v>0</v>
      </c>
      <c r="T215" s="37">
        <f t="shared" si="73"/>
        <v>1389989.3205742699</v>
      </c>
      <c r="U215" s="37">
        <f t="shared" si="71"/>
        <v>5735.458624962547</v>
      </c>
      <c r="V215" s="37">
        <f t="shared" si="62"/>
        <v>700916.4458659017</v>
      </c>
      <c r="W215" s="37">
        <f t="shared" si="72"/>
        <v>4.166666666666667</v>
      </c>
      <c r="X215" s="35"/>
      <c r="Y215" s="35"/>
      <c r="Z215" s="35"/>
      <c r="AA215" s="35"/>
      <c r="AB215" s="35"/>
      <c r="AC215" s="35"/>
      <c r="AD215" s="36" t="b">
        <f t="shared" si="74"/>
        <v>0</v>
      </c>
      <c r="AE215" s="36">
        <f aca="true" t="shared" si="79" ref="AE215:AE278">DATE(YEAR(AE214),MONTH(AE214)+1,DAY(AE214))</f>
        <v>45376</v>
      </c>
      <c r="AF215" s="37" t="b">
        <f t="shared" si="75"/>
        <v>0</v>
      </c>
      <c r="AG215" s="37">
        <f aca="true" t="shared" si="80" ref="AG215:AG278">AG214+AH214+$K$25+AJ214</f>
        <v>1912311.191782341</v>
      </c>
      <c r="AH215" s="37">
        <f t="shared" si="76"/>
        <v>9446.986097932382</v>
      </c>
      <c r="AI215" s="37">
        <f t="shared" si="57"/>
        <v>1031818.1778802738</v>
      </c>
      <c r="AJ215" s="37">
        <f t="shared" si="77"/>
        <v>10</v>
      </c>
      <c r="AK215" s="35"/>
      <c r="AL215" s="35"/>
      <c r="AM215" s="35"/>
      <c r="AN215" s="35"/>
      <c r="AO215" s="35"/>
      <c r="AP215" s="35"/>
      <c r="AQ215" s="35"/>
      <c r="AR215" s="35"/>
      <c r="AS215" s="35"/>
      <c r="AT215" s="35"/>
      <c r="AU215" s="35"/>
      <c r="AV215" s="35"/>
      <c r="AW215" s="35"/>
      <c r="AX215" s="35"/>
      <c r="AY215" s="35"/>
      <c r="AZ215" s="35"/>
    </row>
    <row r="216" spans="16:52" ht="12.75">
      <c r="P216" s="24" t="b">
        <f t="shared" si="69"/>
        <v>0</v>
      </c>
      <c r="Q216" s="36"/>
      <c r="R216" s="36">
        <f t="shared" si="78"/>
        <v>45407</v>
      </c>
      <c r="S216" s="37" t="b">
        <f t="shared" si="70"/>
        <v>0</v>
      </c>
      <c r="T216" s="37">
        <f t="shared" si="73"/>
        <v>1396728.945865899</v>
      </c>
      <c r="U216" s="37">
        <f t="shared" si="71"/>
        <v>5735.458624962547</v>
      </c>
      <c r="V216" s="37">
        <f t="shared" si="62"/>
        <v>706651.9044908643</v>
      </c>
      <c r="W216" s="37">
        <f t="shared" si="72"/>
        <v>4.166666666666667</v>
      </c>
      <c r="X216" s="35"/>
      <c r="Y216" s="35"/>
      <c r="Z216" s="35"/>
      <c r="AA216" s="35"/>
      <c r="AB216" s="35"/>
      <c r="AC216" s="35"/>
      <c r="AD216" s="36" t="b">
        <f t="shared" si="74"/>
        <v>0</v>
      </c>
      <c r="AE216" s="36">
        <f t="shared" si="79"/>
        <v>45407</v>
      </c>
      <c r="AF216" s="37" t="b">
        <f t="shared" si="75"/>
        <v>0</v>
      </c>
      <c r="AG216" s="37">
        <f t="shared" si="80"/>
        <v>1923768.1778802734</v>
      </c>
      <c r="AH216" s="37">
        <f t="shared" si="76"/>
        <v>9446.986097932382</v>
      </c>
      <c r="AI216" s="37">
        <f aca="true" t="shared" si="81" ref="AI216:AI279">AI215+AH216</f>
        <v>1041265.1639782061</v>
      </c>
      <c r="AJ216" s="37">
        <f t="shared" si="77"/>
        <v>10</v>
      </c>
      <c r="AK216" s="35"/>
      <c r="AL216" s="35"/>
      <c r="AM216" s="35"/>
      <c r="AN216" s="35"/>
      <c r="AO216" s="35"/>
      <c r="AP216" s="35"/>
      <c r="AQ216" s="35"/>
      <c r="AR216" s="35"/>
      <c r="AS216" s="35"/>
      <c r="AT216" s="35"/>
      <c r="AU216" s="35"/>
      <c r="AV216" s="35"/>
      <c r="AW216" s="35"/>
      <c r="AX216" s="35"/>
      <c r="AY216" s="35"/>
      <c r="AZ216" s="35"/>
    </row>
    <row r="217" spans="16:52" ht="12.75">
      <c r="P217" s="24" t="b">
        <f t="shared" si="69"/>
        <v>0</v>
      </c>
      <c r="Q217" s="36"/>
      <c r="R217" s="36">
        <f t="shared" si="78"/>
        <v>45437</v>
      </c>
      <c r="S217" s="37" t="b">
        <f t="shared" si="70"/>
        <v>0</v>
      </c>
      <c r="T217" s="37">
        <f t="shared" si="73"/>
        <v>1403468.5711575283</v>
      </c>
      <c r="U217" s="37">
        <f t="shared" si="71"/>
        <v>5735.458624962547</v>
      </c>
      <c r="V217" s="37">
        <f t="shared" si="62"/>
        <v>712387.3631158269</v>
      </c>
      <c r="W217" s="37">
        <f t="shared" si="72"/>
        <v>4.166666666666667</v>
      </c>
      <c r="X217" s="35"/>
      <c r="Y217" s="35"/>
      <c r="Z217" s="35"/>
      <c r="AA217" s="35"/>
      <c r="AB217" s="35"/>
      <c r="AC217" s="35"/>
      <c r="AD217" s="36" t="b">
        <f t="shared" si="74"/>
        <v>0</v>
      </c>
      <c r="AE217" s="36">
        <f t="shared" si="79"/>
        <v>45437</v>
      </c>
      <c r="AF217" s="37" t="b">
        <f t="shared" si="75"/>
        <v>0</v>
      </c>
      <c r="AG217" s="37">
        <f t="shared" si="80"/>
        <v>1935225.1639782058</v>
      </c>
      <c r="AH217" s="37">
        <f t="shared" si="76"/>
        <v>9446.986097932382</v>
      </c>
      <c r="AI217" s="37">
        <f t="shared" si="81"/>
        <v>1050712.1500761386</v>
      </c>
      <c r="AJ217" s="37">
        <f t="shared" si="77"/>
        <v>10</v>
      </c>
      <c r="AK217" s="35"/>
      <c r="AL217" s="35"/>
      <c r="AM217" s="35"/>
      <c r="AN217" s="35"/>
      <c r="AO217" s="35"/>
      <c r="AP217" s="35"/>
      <c r="AQ217" s="35"/>
      <c r="AR217" s="35"/>
      <c r="AS217" s="35"/>
      <c r="AT217" s="35"/>
      <c r="AU217" s="35"/>
      <c r="AV217" s="35"/>
      <c r="AW217" s="35"/>
      <c r="AX217" s="35"/>
      <c r="AY217" s="35"/>
      <c r="AZ217" s="35"/>
    </row>
    <row r="218" spans="16:52" ht="12.75">
      <c r="P218" s="24" t="b">
        <f t="shared" si="69"/>
        <v>0</v>
      </c>
      <c r="Q218" s="36"/>
      <c r="R218" s="36">
        <f t="shared" si="78"/>
        <v>45468</v>
      </c>
      <c r="S218" s="37" t="b">
        <f t="shared" si="70"/>
        <v>0</v>
      </c>
      <c r="T218" s="37">
        <f t="shared" si="73"/>
        <v>1410208.1964491575</v>
      </c>
      <c r="U218" s="37">
        <f t="shared" si="71"/>
        <v>5735.458624962547</v>
      </c>
      <c r="V218" s="37">
        <f t="shared" si="62"/>
        <v>718122.8217407895</v>
      </c>
      <c r="W218" s="37">
        <f t="shared" si="72"/>
        <v>4.166666666666667</v>
      </c>
      <c r="X218" s="35"/>
      <c r="Y218" s="35"/>
      <c r="Z218" s="35"/>
      <c r="AA218" s="35"/>
      <c r="AB218" s="35"/>
      <c r="AC218" s="35"/>
      <c r="AD218" s="36" t="b">
        <f t="shared" si="74"/>
        <v>0</v>
      </c>
      <c r="AE218" s="36">
        <f t="shared" si="79"/>
        <v>45468</v>
      </c>
      <c r="AF218" s="37" t="b">
        <f t="shared" si="75"/>
        <v>0</v>
      </c>
      <c r="AG218" s="37">
        <f t="shared" si="80"/>
        <v>1946682.150076138</v>
      </c>
      <c r="AH218" s="37">
        <f t="shared" si="76"/>
        <v>9446.986097932382</v>
      </c>
      <c r="AI218" s="37">
        <f t="shared" si="81"/>
        <v>1060159.1361740709</v>
      </c>
      <c r="AJ218" s="37">
        <f t="shared" si="77"/>
        <v>10</v>
      </c>
      <c r="AK218" s="35"/>
      <c r="AL218" s="35"/>
      <c r="AM218" s="35"/>
      <c r="AN218" s="35"/>
      <c r="AO218" s="35"/>
      <c r="AP218" s="35"/>
      <c r="AQ218" s="35"/>
      <c r="AR218" s="35"/>
      <c r="AS218" s="35"/>
      <c r="AT218" s="35"/>
      <c r="AU218" s="35"/>
      <c r="AV218" s="35"/>
      <c r="AW218" s="35"/>
      <c r="AX218" s="35"/>
      <c r="AY218" s="35"/>
      <c r="AZ218" s="35"/>
    </row>
    <row r="219" spans="16:52" ht="12.75">
      <c r="P219" s="24" t="b">
        <f t="shared" si="69"/>
        <v>0</v>
      </c>
      <c r="Q219" s="36"/>
      <c r="R219" s="36">
        <f t="shared" si="78"/>
        <v>45498</v>
      </c>
      <c r="S219" s="37" t="b">
        <f t="shared" si="70"/>
        <v>0</v>
      </c>
      <c r="T219" s="37">
        <f t="shared" si="73"/>
        <v>1416947.8217407868</v>
      </c>
      <c r="U219" s="37">
        <f t="shared" si="71"/>
        <v>5735.458624962547</v>
      </c>
      <c r="V219" s="37">
        <f t="shared" si="62"/>
        <v>723858.280365752</v>
      </c>
      <c r="W219" s="37">
        <f t="shared" si="72"/>
        <v>4.166666666666667</v>
      </c>
      <c r="X219" s="35"/>
      <c r="Y219" s="35"/>
      <c r="Z219" s="35"/>
      <c r="AA219" s="35"/>
      <c r="AB219" s="35"/>
      <c r="AC219" s="35"/>
      <c r="AD219" s="36" t="b">
        <f t="shared" si="74"/>
        <v>0</v>
      </c>
      <c r="AE219" s="36">
        <f t="shared" si="79"/>
        <v>45498</v>
      </c>
      <c r="AF219" s="37" t="b">
        <f t="shared" si="75"/>
        <v>0</v>
      </c>
      <c r="AG219" s="37">
        <f t="shared" si="80"/>
        <v>1958139.1361740704</v>
      </c>
      <c r="AH219" s="37">
        <f t="shared" si="76"/>
        <v>9446.986097932382</v>
      </c>
      <c r="AI219" s="37">
        <f t="shared" si="81"/>
        <v>1069606.1222720032</v>
      </c>
      <c r="AJ219" s="37">
        <f t="shared" si="77"/>
        <v>10</v>
      </c>
      <c r="AK219" s="35"/>
      <c r="AL219" s="35"/>
      <c r="AM219" s="35"/>
      <c r="AN219" s="35"/>
      <c r="AO219" s="35"/>
      <c r="AP219" s="35"/>
      <c r="AQ219" s="35"/>
      <c r="AR219" s="35"/>
      <c r="AS219" s="35"/>
      <c r="AT219" s="35"/>
      <c r="AU219" s="35"/>
      <c r="AV219" s="35"/>
      <c r="AW219" s="35"/>
      <c r="AX219" s="35"/>
      <c r="AY219" s="35"/>
      <c r="AZ219" s="35"/>
    </row>
    <row r="220" spans="16:52" ht="12.75">
      <c r="P220" s="24" t="b">
        <f t="shared" si="69"/>
        <v>0</v>
      </c>
      <c r="Q220" s="36"/>
      <c r="R220" s="36">
        <f t="shared" si="78"/>
        <v>45529</v>
      </c>
      <c r="S220" s="37" t="b">
        <f t="shared" si="70"/>
        <v>0</v>
      </c>
      <c r="T220" s="37">
        <f t="shared" si="73"/>
        <v>1423687.447032416</v>
      </c>
      <c r="U220" s="37">
        <f t="shared" si="71"/>
        <v>5735.458624962547</v>
      </c>
      <c r="V220" s="37">
        <f t="shared" si="62"/>
        <v>729593.7389907147</v>
      </c>
      <c r="W220" s="37">
        <f t="shared" si="72"/>
        <v>4.166666666666667</v>
      </c>
      <c r="X220" s="35"/>
      <c r="Y220" s="35"/>
      <c r="Z220" s="35"/>
      <c r="AA220" s="35"/>
      <c r="AB220" s="35"/>
      <c r="AC220" s="35"/>
      <c r="AD220" s="36" t="b">
        <f t="shared" si="74"/>
        <v>0</v>
      </c>
      <c r="AE220" s="36">
        <f t="shared" si="79"/>
        <v>45529</v>
      </c>
      <c r="AF220" s="37" t="b">
        <f t="shared" si="75"/>
        <v>0</v>
      </c>
      <c r="AG220" s="37">
        <f t="shared" si="80"/>
        <v>1969596.1222720027</v>
      </c>
      <c r="AH220" s="37">
        <f t="shared" si="76"/>
        <v>9446.986097932382</v>
      </c>
      <c r="AI220" s="37">
        <f t="shared" si="81"/>
        <v>1079053.1083699355</v>
      </c>
      <c r="AJ220" s="37">
        <f t="shared" si="77"/>
        <v>10</v>
      </c>
      <c r="AK220" s="35"/>
      <c r="AL220" s="35"/>
      <c r="AM220" s="35"/>
      <c r="AN220" s="35"/>
      <c r="AO220" s="35"/>
      <c r="AP220" s="35"/>
      <c r="AQ220" s="35"/>
      <c r="AR220" s="35"/>
      <c r="AS220" s="35"/>
      <c r="AT220" s="35"/>
      <c r="AU220" s="35"/>
      <c r="AV220" s="35"/>
      <c r="AW220" s="35"/>
      <c r="AX220" s="35"/>
      <c r="AY220" s="35"/>
      <c r="AZ220" s="35"/>
    </row>
    <row r="221" spans="16:52" ht="12.75">
      <c r="P221" s="24" t="b">
        <f t="shared" si="69"/>
        <v>0</v>
      </c>
      <c r="Q221" s="36"/>
      <c r="R221" s="36">
        <f t="shared" si="78"/>
        <v>45560</v>
      </c>
      <c r="S221" s="37" t="b">
        <f t="shared" si="70"/>
        <v>0</v>
      </c>
      <c r="T221" s="37">
        <f t="shared" si="73"/>
        <v>1430427.0723240452</v>
      </c>
      <c r="U221" s="37">
        <f t="shared" si="71"/>
        <v>5735.458624962547</v>
      </c>
      <c r="V221" s="37">
        <f t="shared" si="62"/>
        <v>735329.1976156773</v>
      </c>
      <c r="W221" s="37">
        <f t="shared" si="72"/>
        <v>4.166666666666667</v>
      </c>
      <c r="X221" s="35"/>
      <c r="Y221" s="35"/>
      <c r="Z221" s="35"/>
      <c r="AA221" s="35"/>
      <c r="AB221" s="35"/>
      <c r="AC221" s="35"/>
      <c r="AD221" s="36" t="b">
        <f t="shared" si="74"/>
        <v>0</v>
      </c>
      <c r="AE221" s="36">
        <f t="shared" si="79"/>
        <v>45560</v>
      </c>
      <c r="AF221" s="37" t="b">
        <f t="shared" si="75"/>
        <v>0</v>
      </c>
      <c r="AG221" s="37">
        <f t="shared" si="80"/>
        <v>1981053.108369935</v>
      </c>
      <c r="AH221" s="37">
        <f t="shared" si="76"/>
        <v>9446.986097932382</v>
      </c>
      <c r="AI221" s="37">
        <f t="shared" si="81"/>
        <v>1088500.0944678679</v>
      </c>
      <c r="AJ221" s="37">
        <f t="shared" si="77"/>
        <v>10</v>
      </c>
      <c r="AK221" s="35"/>
      <c r="AL221" s="35"/>
      <c r="AM221" s="35"/>
      <c r="AN221" s="35"/>
      <c r="AO221" s="35"/>
      <c r="AP221" s="35"/>
      <c r="AQ221" s="35"/>
      <c r="AR221" s="35"/>
      <c r="AS221" s="35"/>
      <c r="AT221" s="35"/>
      <c r="AU221" s="35"/>
      <c r="AV221" s="35"/>
      <c r="AW221" s="35"/>
      <c r="AX221" s="35"/>
      <c r="AY221" s="35"/>
      <c r="AZ221" s="35"/>
    </row>
    <row r="222" spans="16:52" ht="12.75">
      <c r="P222" s="24" t="b">
        <f t="shared" si="69"/>
        <v>0</v>
      </c>
      <c r="Q222" s="36"/>
      <c r="R222" s="36">
        <f t="shared" si="78"/>
        <v>45590</v>
      </c>
      <c r="S222" s="37" t="b">
        <f t="shared" si="70"/>
        <v>0</v>
      </c>
      <c r="T222" s="37">
        <f t="shared" si="73"/>
        <v>1437166.6976156745</v>
      </c>
      <c r="U222" s="37">
        <f t="shared" si="71"/>
        <v>5735.458624962547</v>
      </c>
      <c r="V222" s="37">
        <f t="shared" si="62"/>
        <v>741064.6562406399</v>
      </c>
      <c r="W222" s="37">
        <f t="shared" si="72"/>
        <v>4.166666666666667</v>
      </c>
      <c r="X222" s="35"/>
      <c r="Y222" s="35"/>
      <c r="Z222" s="35"/>
      <c r="AA222" s="35"/>
      <c r="AB222" s="35"/>
      <c r="AC222" s="35"/>
      <c r="AD222" s="36" t="b">
        <f t="shared" si="74"/>
        <v>0</v>
      </c>
      <c r="AE222" s="36">
        <f t="shared" si="79"/>
        <v>45590</v>
      </c>
      <c r="AF222" s="37" t="b">
        <f t="shared" si="75"/>
        <v>0</v>
      </c>
      <c r="AG222" s="37">
        <f t="shared" si="80"/>
        <v>1992510.0944678674</v>
      </c>
      <c r="AH222" s="37">
        <f t="shared" si="76"/>
        <v>9446.986097932382</v>
      </c>
      <c r="AI222" s="37">
        <f t="shared" si="81"/>
        <v>1097947.0805658002</v>
      </c>
      <c r="AJ222" s="37">
        <f t="shared" si="77"/>
        <v>10</v>
      </c>
      <c r="AK222" s="35"/>
      <c r="AL222" s="35"/>
      <c r="AM222" s="35"/>
      <c r="AN222" s="35"/>
      <c r="AO222" s="35"/>
      <c r="AP222" s="35"/>
      <c r="AQ222" s="35"/>
      <c r="AR222" s="35"/>
      <c r="AS222" s="35"/>
      <c r="AT222" s="35"/>
      <c r="AU222" s="35"/>
      <c r="AV222" s="35"/>
      <c r="AW222" s="35"/>
      <c r="AX222" s="35"/>
      <c r="AY222" s="35"/>
      <c r="AZ222" s="35"/>
    </row>
    <row r="223" spans="16:52" ht="12.75">
      <c r="P223" s="24" t="b">
        <f t="shared" si="69"/>
        <v>0</v>
      </c>
      <c r="Q223" s="36"/>
      <c r="R223" s="36">
        <f t="shared" si="78"/>
        <v>45621</v>
      </c>
      <c r="S223" s="37" t="b">
        <f t="shared" si="70"/>
        <v>0</v>
      </c>
      <c r="T223" s="37">
        <f t="shared" si="73"/>
        <v>1443906.3229073037</v>
      </c>
      <c r="U223" s="37">
        <f t="shared" si="71"/>
        <v>5735.458624962547</v>
      </c>
      <c r="V223" s="37">
        <f t="shared" si="62"/>
        <v>746800.1148656025</v>
      </c>
      <c r="W223" s="37">
        <f t="shared" si="72"/>
        <v>4.166666666666667</v>
      </c>
      <c r="X223" s="35"/>
      <c r="Y223" s="35"/>
      <c r="Z223" s="35"/>
      <c r="AA223" s="35"/>
      <c r="AB223" s="35"/>
      <c r="AC223" s="35"/>
      <c r="AD223" s="36" t="b">
        <f t="shared" si="74"/>
        <v>0</v>
      </c>
      <c r="AE223" s="36">
        <f t="shared" si="79"/>
        <v>45621</v>
      </c>
      <c r="AF223" s="37" t="b">
        <f t="shared" si="75"/>
        <v>0</v>
      </c>
      <c r="AG223" s="37">
        <f t="shared" si="80"/>
        <v>2003967.0805657997</v>
      </c>
      <c r="AH223" s="37">
        <f t="shared" si="76"/>
        <v>9446.986097932382</v>
      </c>
      <c r="AI223" s="37">
        <f t="shared" si="81"/>
        <v>1107394.0666637325</v>
      </c>
      <c r="AJ223" s="37">
        <f t="shared" si="77"/>
        <v>10</v>
      </c>
      <c r="AK223" s="35"/>
      <c r="AL223" s="35"/>
      <c r="AM223" s="35"/>
      <c r="AN223" s="35"/>
      <c r="AO223" s="35"/>
      <c r="AP223" s="35"/>
      <c r="AQ223" s="35"/>
      <c r="AR223" s="35"/>
      <c r="AS223" s="35"/>
      <c r="AT223" s="35"/>
      <c r="AU223" s="35"/>
      <c r="AV223" s="35"/>
      <c r="AW223" s="35"/>
      <c r="AX223" s="35"/>
      <c r="AY223" s="35"/>
      <c r="AZ223" s="35"/>
    </row>
    <row r="224" spans="16:52" ht="12.75">
      <c r="P224" s="24" t="b">
        <f t="shared" si="69"/>
        <v>0</v>
      </c>
      <c r="Q224" s="36"/>
      <c r="R224" s="36">
        <f t="shared" si="78"/>
        <v>45651</v>
      </c>
      <c r="S224" s="37" t="b">
        <f t="shared" si="70"/>
        <v>0</v>
      </c>
      <c r="T224" s="37">
        <f t="shared" si="73"/>
        <v>1450645.948198933</v>
      </c>
      <c r="U224" s="37">
        <f t="shared" si="71"/>
        <v>5735.458624962547</v>
      </c>
      <c r="V224" s="37">
        <f t="shared" si="62"/>
        <v>752535.5734905651</v>
      </c>
      <c r="W224" s="37">
        <f t="shared" si="72"/>
        <v>4.166666666666667</v>
      </c>
      <c r="X224" s="35"/>
      <c r="Y224" s="35"/>
      <c r="Z224" s="35"/>
      <c r="AA224" s="35"/>
      <c r="AB224" s="35"/>
      <c r="AC224" s="35"/>
      <c r="AD224" s="36" t="b">
        <f t="shared" si="74"/>
        <v>0</v>
      </c>
      <c r="AE224" s="36">
        <f t="shared" si="79"/>
        <v>45651</v>
      </c>
      <c r="AF224" s="37" t="b">
        <f t="shared" si="75"/>
        <v>0</v>
      </c>
      <c r="AG224" s="37">
        <f t="shared" si="80"/>
        <v>2015424.066663732</v>
      </c>
      <c r="AH224" s="37">
        <f t="shared" si="76"/>
        <v>9446.986097932382</v>
      </c>
      <c r="AI224" s="37">
        <f t="shared" si="81"/>
        <v>1116841.0527616648</v>
      </c>
      <c r="AJ224" s="37">
        <f t="shared" si="77"/>
        <v>10</v>
      </c>
      <c r="AK224" s="35"/>
      <c r="AL224" s="35"/>
      <c r="AM224" s="35"/>
      <c r="AN224" s="35"/>
      <c r="AO224" s="35"/>
      <c r="AP224" s="35"/>
      <c r="AQ224" s="35"/>
      <c r="AR224" s="35"/>
      <c r="AS224" s="35"/>
      <c r="AT224" s="35"/>
      <c r="AU224" s="35"/>
      <c r="AV224" s="35"/>
      <c r="AW224" s="35"/>
      <c r="AX224" s="35"/>
      <c r="AY224" s="35"/>
      <c r="AZ224" s="35"/>
    </row>
    <row r="225" spans="16:52" ht="12.75">
      <c r="P225" s="24" t="b">
        <f t="shared" si="69"/>
        <v>0</v>
      </c>
      <c r="Q225" s="36"/>
      <c r="R225" s="36">
        <f t="shared" si="78"/>
        <v>45682</v>
      </c>
      <c r="S225" s="37" t="b">
        <f t="shared" si="70"/>
        <v>0</v>
      </c>
      <c r="T225" s="37">
        <f t="shared" si="73"/>
        <v>1457385.5734905622</v>
      </c>
      <c r="U225" s="37">
        <f aca="true" t="shared" si="82" ref="U225:U236">($I$23/12)*$T$225</f>
        <v>6072.439889544009</v>
      </c>
      <c r="V225" s="37">
        <f t="shared" si="62"/>
        <v>758608.0133801091</v>
      </c>
      <c r="W225" s="37">
        <f t="shared" si="72"/>
        <v>4.166666666666667</v>
      </c>
      <c r="X225" s="35"/>
      <c r="Y225" s="35"/>
      <c r="Z225" s="35"/>
      <c r="AA225" s="35"/>
      <c r="AB225" s="35"/>
      <c r="AC225" s="35"/>
      <c r="AD225" s="36" t="b">
        <f t="shared" si="74"/>
        <v>0</v>
      </c>
      <c r="AE225" s="36">
        <f t="shared" si="79"/>
        <v>45682</v>
      </c>
      <c r="AF225" s="37" t="b">
        <f t="shared" si="75"/>
        <v>0</v>
      </c>
      <c r="AG225" s="37">
        <f t="shared" si="80"/>
        <v>2026881.0527616644</v>
      </c>
      <c r="AH225" s="37">
        <f>($K$23/12)*$AG$225</f>
        <v>10134.405263808321</v>
      </c>
      <c r="AI225" s="37">
        <f t="shared" si="81"/>
        <v>1126975.4580254732</v>
      </c>
      <c r="AJ225" s="37">
        <f t="shared" si="77"/>
        <v>10</v>
      </c>
      <c r="AK225" s="35"/>
      <c r="AL225" s="35"/>
      <c r="AM225" s="35"/>
      <c r="AN225" s="35"/>
      <c r="AO225" s="35"/>
      <c r="AP225" s="35"/>
      <c r="AQ225" s="35"/>
      <c r="AR225" s="35"/>
      <c r="AS225" s="35"/>
      <c r="AT225" s="35"/>
      <c r="AU225" s="35"/>
      <c r="AV225" s="35"/>
      <c r="AW225" s="35"/>
      <c r="AX225" s="35"/>
      <c r="AY225" s="35"/>
      <c r="AZ225" s="35"/>
    </row>
    <row r="226" spans="16:52" ht="12.75">
      <c r="P226" s="24" t="b">
        <f t="shared" si="69"/>
        <v>0</v>
      </c>
      <c r="Q226" s="36"/>
      <c r="R226" s="36">
        <f t="shared" si="78"/>
        <v>45713</v>
      </c>
      <c r="S226" s="37" t="b">
        <f t="shared" si="70"/>
        <v>0</v>
      </c>
      <c r="T226" s="37">
        <f t="shared" si="73"/>
        <v>1464462.1800467728</v>
      </c>
      <c r="U226" s="37">
        <f t="shared" si="82"/>
        <v>6072.439889544009</v>
      </c>
      <c r="V226" s="37">
        <f t="shared" si="62"/>
        <v>764680.4532696531</v>
      </c>
      <c r="W226" s="37">
        <f t="shared" si="72"/>
        <v>4.166666666666667</v>
      </c>
      <c r="X226" s="35"/>
      <c r="Y226" s="35"/>
      <c r="Z226" s="35"/>
      <c r="AA226" s="35"/>
      <c r="AB226" s="35"/>
      <c r="AC226" s="35"/>
      <c r="AD226" s="36" t="b">
        <f t="shared" si="74"/>
        <v>0</v>
      </c>
      <c r="AE226" s="36">
        <f t="shared" si="79"/>
        <v>45713</v>
      </c>
      <c r="AF226" s="37" t="b">
        <f t="shared" si="75"/>
        <v>0</v>
      </c>
      <c r="AG226" s="37">
        <f t="shared" si="80"/>
        <v>2039025.4580254727</v>
      </c>
      <c r="AH226" s="37">
        <f aca="true" t="shared" si="83" ref="AH226:AH236">($K$23/12)*$AG$225</f>
        <v>10134.405263808321</v>
      </c>
      <c r="AI226" s="37">
        <f t="shared" si="81"/>
        <v>1137109.8632892815</v>
      </c>
      <c r="AJ226" s="37">
        <f t="shared" si="77"/>
        <v>10</v>
      </c>
      <c r="AK226" s="35"/>
      <c r="AL226" s="35"/>
      <c r="AM226" s="35"/>
      <c r="AN226" s="35"/>
      <c r="AO226" s="35"/>
      <c r="AP226" s="35"/>
      <c r="AQ226" s="35"/>
      <c r="AR226" s="35"/>
      <c r="AS226" s="35"/>
      <c r="AT226" s="35"/>
      <c r="AU226" s="35"/>
      <c r="AV226" s="35"/>
      <c r="AW226" s="35"/>
      <c r="AX226" s="35"/>
      <c r="AY226" s="35"/>
      <c r="AZ226" s="35"/>
    </row>
    <row r="227" spans="16:52" ht="12.75">
      <c r="P227" s="24" t="b">
        <f t="shared" si="69"/>
        <v>0</v>
      </c>
      <c r="Q227" s="36"/>
      <c r="R227" s="36">
        <f t="shared" si="78"/>
        <v>45741</v>
      </c>
      <c r="S227" s="37" t="b">
        <f t="shared" si="70"/>
        <v>0</v>
      </c>
      <c r="T227" s="37">
        <f t="shared" si="73"/>
        <v>1471538.7866029835</v>
      </c>
      <c r="U227" s="37">
        <f t="shared" si="82"/>
        <v>6072.439889544009</v>
      </c>
      <c r="V227" s="37">
        <f t="shared" si="62"/>
        <v>770752.8931591972</v>
      </c>
      <c r="W227" s="37">
        <f t="shared" si="72"/>
        <v>4.166666666666667</v>
      </c>
      <c r="X227" s="35"/>
      <c r="Y227" s="35"/>
      <c r="Z227" s="35"/>
      <c r="AA227" s="35"/>
      <c r="AB227" s="35"/>
      <c r="AC227" s="35"/>
      <c r="AD227" s="36" t="b">
        <f t="shared" si="74"/>
        <v>0</v>
      </c>
      <c r="AE227" s="36">
        <f t="shared" si="79"/>
        <v>45741</v>
      </c>
      <c r="AF227" s="37" t="b">
        <f t="shared" si="75"/>
        <v>0</v>
      </c>
      <c r="AG227" s="37">
        <f t="shared" si="80"/>
        <v>2051169.863289281</v>
      </c>
      <c r="AH227" s="37">
        <f t="shared" si="83"/>
        <v>10134.405263808321</v>
      </c>
      <c r="AI227" s="37">
        <f t="shared" si="81"/>
        <v>1147244.2685530898</v>
      </c>
      <c r="AJ227" s="37">
        <f t="shared" si="77"/>
        <v>10</v>
      </c>
      <c r="AK227" s="35"/>
      <c r="AL227" s="35"/>
      <c r="AM227" s="35"/>
      <c r="AN227" s="35"/>
      <c r="AO227" s="35"/>
      <c r="AP227" s="35"/>
      <c r="AQ227" s="35"/>
      <c r="AR227" s="35"/>
      <c r="AS227" s="35"/>
      <c r="AT227" s="35"/>
      <c r="AU227" s="35"/>
      <c r="AV227" s="35"/>
      <c r="AW227" s="35"/>
      <c r="AX227" s="35"/>
      <c r="AY227" s="35"/>
      <c r="AZ227" s="35"/>
    </row>
    <row r="228" spans="16:52" ht="12.75">
      <c r="P228" s="24" t="b">
        <f t="shared" si="69"/>
        <v>0</v>
      </c>
      <c r="Q228" s="36"/>
      <c r="R228" s="36">
        <f t="shared" si="78"/>
        <v>45772</v>
      </c>
      <c r="S228" s="37" t="b">
        <f t="shared" si="70"/>
        <v>0</v>
      </c>
      <c r="T228" s="37">
        <f t="shared" si="73"/>
        <v>1478615.3931591942</v>
      </c>
      <c r="U228" s="37">
        <f t="shared" si="82"/>
        <v>6072.439889544009</v>
      </c>
      <c r="V228" s="37">
        <f t="shared" si="62"/>
        <v>776825.3330487412</v>
      </c>
      <c r="W228" s="37">
        <f t="shared" si="72"/>
        <v>4.166666666666667</v>
      </c>
      <c r="X228" s="35"/>
      <c r="Y228" s="35"/>
      <c r="Z228" s="35"/>
      <c r="AA228" s="35"/>
      <c r="AB228" s="35"/>
      <c r="AC228" s="35"/>
      <c r="AD228" s="36" t="b">
        <f t="shared" si="74"/>
        <v>0</v>
      </c>
      <c r="AE228" s="36">
        <f t="shared" si="79"/>
        <v>45772</v>
      </c>
      <c r="AF228" s="37" t="b">
        <f t="shared" si="75"/>
        <v>0</v>
      </c>
      <c r="AG228" s="37">
        <f t="shared" si="80"/>
        <v>2063314.2685530894</v>
      </c>
      <c r="AH228" s="37">
        <f t="shared" si="83"/>
        <v>10134.405263808321</v>
      </c>
      <c r="AI228" s="37">
        <f t="shared" si="81"/>
        <v>1157378.6738168981</v>
      </c>
      <c r="AJ228" s="37">
        <f t="shared" si="77"/>
        <v>10</v>
      </c>
      <c r="AK228" s="35"/>
      <c r="AL228" s="35"/>
      <c r="AM228" s="35"/>
      <c r="AN228" s="35"/>
      <c r="AO228" s="35"/>
      <c r="AP228" s="35"/>
      <c r="AQ228" s="35"/>
      <c r="AR228" s="35"/>
      <c r="AS228" s="35"/>
      <c r="AT228" s="35"/>
      <c r="AU228" s="35"/>
      <c r="AV228" s="35"/>
      <c r="AW228" s="35"/>
      <c r="AX228" s="35"/>
      <c r="AY228" s="35"/>
      <c r="AZ228" s="35"/>
    </row>
    <row r="229" spans="16:52" ht="12.75">
      <c r="P229" s="24" t="b">
        <f t="shared" si="69"/>
        <v>0</v>
      </c>
      <c r="Q229" s="36"/>
      <c r="R229" s="36">
        <f t="shared" si="78"/>
        <v>45802</v>
      </c>
      <c r="S229" s="37" t="b">
        <f t="shared" si="70"/>
        <v>0</v>
      </c>
      <c r="T229" s="37">
        <f t="shared" si="73"/>
        <v>1485691.9997154048</v>
      </c>
      <c r="U229" s="37">
        <f t="shared" si="82"/>
        <v>6072.439889544009</v>
      </c>
      <c r="V229" s="37">
        <f t="shared" si="62"/>
        <v>782897.7729382853</v>
      </c>
      <c r="W229" s="37">
        <f t="shared" si="72"/>
        <v>4.166666666666667</v>
      </c>
      <c r="X229" s="35"/>
      <c r="Y229" s="35"/>
      <c r="Z229" s="35"/>
      <c r="AA229" s="35"/>
      <c r="AB229" s="35"/>
      <c r="AC229" s="35"/>
      <c r="AD229" s="36" t="b">
        <f t="shared" si="74"/>
        <v>0</v>
      </c>
      <c r="AE229" s="36">
        <f t="shared" si="79"/>
        <v>45802</v>
      </c>
      <c r="AF229" s="37" t="b">
        <f t="shared" si="75"/>
        <v>0</v>
      </c>
      <c r="AG229" s="37">
        <f t="shared" si="80"/>
        <v>2075458.6738168977</v>
      </c>
      <c r="AH229" s="37">
        <f t="shared" si="83"/>
        <v>10134.405263808321</v>
      </c>
      <c r="AI229" s="37">
        <f t="shared" si="81"/>
        <v>1167513.0790807065</v>
      </c>
      <c r="AJ229" s="37">
        <f t="shared" si="77"/>
        <v>10</v>
      </c>
      <c r="AK229" s="35"/>
      <c r="AL229" s="35"/>
      <c r="AM229" s="35"/>
      <c r="AN229" s="35"/>
      <c r="AO229" s="35"/>
      <c r="AP229" s="35"/>
      <c r="AQ229" s="35"/>
      <c r="AR229" s="35"/>
      <c r="AS229" s="35"/>
      <c r="AT229" s="35"/>
      <c r="AU229" s="35"/>
      <c r="AV229" s="35"/>
      <c r="AW229" s="35"/>
      <c r="AX229" s="35"/>
      <c r="AY229" s="35"/>
      <c r="AZ229" s="35"/>
    </row>
    <row r="230" spans="16:52" ht="12.75">
      <c r="P230" s="24" t="b">
        <f t="shared" si="69"/>
        <v>0</v>
      </c>
      <c r="Q230" s="36"/>
      <c r="R230" s="36">
        <f t="shared" si="78"/>
        <v>45833</v>
      </c>
      <c r="S230" s="37" t="b">
        <f t="shared" si="70"/>
        <v>0</v>
      </c>
      <c r="T230" s="37">
        <f t="shared" si="73"/>
        <v>1492768.6062716155</v>
      </c>
      <c r="U230" s="37">
        <f t="shared" si="82"/>
        <v>6072.439889544009</v>
      </c>
      <c r="V230" s="37">
        <f t="shared" si="62"/>
        <v>788970.2128278293</v>
      </c>
      <c r="W230" s="37">
        <f t="shared" si="72"/>
        <v>4.166666666666667</v>
      </c>
      <c r="X230" s="35"/>
      <c r="Y230" s="35"/>
      <c r="Z230" s="35"/>
      <c r="AA230" s="35"/>
      <c r="AB230" s="35"/>
      <c r="AC230" s="35"/>
      <c r="AD230" s="36" t="b">
        <f t="shared" si="74"/>
        <v>0</v>
      </c>
      <c r="AE230" s="36">
        <f t="shared" si="79"/>
        <v>45833</v>
      </c>
      <c r="AF230" s="37" t="b">
        <f t="shared" si="75"/>
        <v>0</v>
      </c>
      <c r="AG230" s="37">
        <f t="shared" si="80"/>
        <v>2087603.079080706</v>
      </c>
      <c r="AH230" s="37">
        <f t="shared" si="83"/>
        <v>10134.405263808321</v>
      </c>
      <c r="AI230" s="37">
        <f t="shared" si="81"/>
        <v>1177647.4843445148</v>
      </c>
      <c r="AJ230" s="37">
        <f t="shared" si="77"/>
        <v>10</v>
      </c>
      <c r="AK230" s="35"/>
      <c r="AL230" s="35"/>
      <c r="AM230" s="35"/>
      <c r="AN230" s="35"/>
      <c r="AO230" s="35"/>
      <c r="AP230" s="35"/>
      <c r="AQ230" s="35"/>
      <c r="AR230" s="35"/>
      <c r="AS230" s="35"/>
      <c r="AT230" s="35"/>
      <c r="AU230" s="35"/>
      <c r="AV230" s="35"/>
      <c r="AW230" s="35"/>
      <c r="AX230" s="35"/>
      <c r="AY230" s="35"/>
      <c r="AZ230" s="35"/>
    </row>
    <row r="231" spans="16:52" ht="12.75">
      <c r="P231" s="24" t="b">
        <f t="shared" si="69"/>
        <v>0</v>
      </c>
      <c r="Q231" s="36"/>
      <c r="R231" s="36">
        <f t="shared" si="78"/>
        <v>45863</v>
      </c>
      <c r="S231" s="37" t="b">
        <f t="shared" si="70"/>
        <v>0</v>
      </c>
      <c r="T231" s="37">
        <f t="shared" si="73"/>
        <v>1499845.2128278262</v>
      </c>
      <c r="U231" s="37">
        <f t="shared" si="82"/>
        <v>6072.439889544009</v>
      </c>
      <c r="V231" s="37">
        <f t="shared" si="62"/>
        <v>795042.6527173733</v>
      </c>
      <c r="W231" s="37">
        <f t="shared" si="72"/>
        <v>4.166666666666667</v>
      </c>
      <c r="X231" s="35"/>
      <c r="Y231" s="35"/>
      <c r="Z231" s="35"/>
      <c r="AA231" s="35"/>
      <c r="AB231" s="35"/>
      <c r="AC231" s="35"/>
      <c r="AD231" s="36" t="b">
        <f t="shared" si="74"/>
        <v>0</v>
      </c>
      <c r="AE231" s="36">
        <f t="shared" si="79"/>
        <v>45863</v>
      </c>
      <c r="AF231" s="37" t="b">
        <f t="shared" si="75"/>
        <v>0</v>
      </c>
      <c r="AG231" s="37">
        <f t="shared" si="80"/>
        <v>2099747.484344514</v>
      </c>
      <c r="AH231" s="37">
        <f t="shared" si="83"/>
        <v>10134.405263808321</v>
      </c>
      <c r="AI231" s="37">
        <f t="shared" si="81"/>
        <v>1187781.889608323</v>
      </c>
      <c r="AJ231" s="37">
        <f t="shared" si="77"/>
        <v>10</v>
      </c>
      <c r="AK231" s="35"/>
      <c r="AL231" s="35"/>
      <c r="AM231" s="35"/>
      <c r="AN231" s="35"/>
      <c r="AO231" s="35"/>
      <c r="AP231" s="35"/>
      <c r="AQ231" s="35"/>
      <c r="AR231" s="35"/>
      <c r="AS231" s="35"/>
      <c r="AT231" s="35"/>
      <c r="AU231" s="35"/>
      <c r="AV231" s="35"/>
      <c r="AW231" s="35"/>
      <c r="AX231" s="35"/>
      <c r="AY231" s="35"/>
      <c r="AZ231" s="35"/>
    </row>
    <row r="232" spans="16:52" ht="12.75">
      <c r="P232" s="24" t="b">
        <f t="shared" si="69"/>
        <v>0</v>
      </c>
      <c r="Q232" s="36"/>
      <c r="R232" s="36">
        <f t="shared" si="78"/>
        <v>45894</v>
      </c>
      <c r="S232" s="37" t="b">
        <f t="shared" si="70"/>
        <v>0</v>
      </c>
      <c r="T232" s="37">
        <f t="shared" si="73"/>
        <v>1506921.8193840368</v>
      </c>
      <c r="U232" s="37">
        <f t="shared" si="82"/>
        <v>6072.439889544009</v>
      </c>
      <c r="V232" s="37">
        <f t="shared" si="62"/>
        <v>801115.0926069174</v>
      </c>
      <c r="W232" s="37">
        <f t="shared" si="72"/>
        <v>4.166666666666667</v>
      </c>
      <c r="X232" s="35"/>
      <c r="Y232" s="35"/>
      <c r="Z232" s="35"/>
      <c r="AA232" s="35"/>
      <c r="AB232" s="35"/>
      <c r="AC232" s="35"/>
      <c r="AD232" s="36" t="b">
        <f t="shared" si="74"/>
        <v>0</v>
      </c>
      <c r="AE232" s="36">
        <f t="shared" si="79"/>
        <v>45894</v>
      </c>
      <c r="AF232" s="37" t="b">
        <f t="shared" si="75"/>
        <v>0</v>
      </c>
      <c r="AG232" s="37">
        <f t="shared" si="80"/>
        <v>2111891.889608322</v>
      </c>
      <c r="AH232" s="37">
        <f t="shared" si="83"/>
        <v>10134.405263808321</v>
      </c>
      <c r="AI232" s="37">
        <f t="shared" si="81"/>
        <v>1197916.2948721314</v>
      </c>
      <c r="AJ232" s="37">
        <f t="shared" si="77"/>
        <v>10</v>
      </c>
      <c r="AK232" s="35"/>
      <c r="AL232" s="35"/>
      <c r="AM232" s="35"/>
      <c r="AN232" s="35"/>
      <c r="AO232" s="35"/>
      <c r="AP232" s="35"/>
      <c r="AQ232" s="35"/>
      <c r="AR232" s="35"/>
      <c r="AS232" s="35"/>
      <c r="AT232" s="35"/>
      <c r="AU232" s="35"/>
      <c r="AV232" s="35"/>
      <c r="AW232" s="35"/>
      <c r="AX232" s="35"/>
      <c r="AY232" s="35"/>
      <c r="AZ232" s="35"/>
    </row>
    <row r="233" spans="16:52" ht="12.75">
      <c r="P233" s="24" t="b">
        <f t="shared" si="69"/>
        <v>0</v>
      </c>
      <c r="Q233" s="36"/>
      <c r="R233" s="36">
        <f t="shared" si="78"/>
        <v>45925</v>
      </c>
      <c r="S233" s="37" t="b">
        <f t="shared" si="70"/>
        <v>0</v>
      </c>
      <c r="T233" s="37">
        <f t="shared" si="73"/>
        <v>1513998.4259402475</v>
      </c>
      <c r="U233" s="37">
        <f t="shared" si="82"/>
        <v>6072.439889544009</v>
      </c>
      <c r="V233" s="37">
        <f t="shared" si="62"/>
        <v>807187.5324964614</v>
      </c>
      <c r="W233" s="37">
        <f t="shared" si="72"/>
        <v>4.166666666666667</v>
      </c>
      <c r="X233" s="35"/>
      <c r="Y233" s="35"/>
      <c r="Z233" s="35"/>
      <c r="AA233" s="35"/>
      <c r="AB233" s="35"/>
      <c r="AC233" s="35"/>
      <c r="AD233" s="36" t="b">
        <f t="shared" si="74"/>
        <v>0</v>
      </c>
      <c r="AE233" s="36">
        <f t="shared" si="79"/>
        <v>45925</v>
      </c>
      <c r="AF233" s="37" t="b">
        <f t="shared" si="75"/>
        <v>0</v>
      </c>
      <c r="AG233" s="37">
        <f t="shared" si="80"/>
        <v>2124036.2948721303</v>
      </c>
      <c r="AH233" s="37">
        <f t="shared" si="83"/>
        <v>10134.405263808321</v>
      </c>
      <c r="AI233" s="37">
        <f t="shared" si="81"/>
        <v>1208050.7001359398</v>
      </c>
      <c r="AJ233" s="37">
        <f t="shared" si="77"/>
        <v>10</v>
      </c>
      <c r="AK233" s="35"/>
      <c r="AL233" s="35"/>
      <c r="AM233" s="35"/>
      <c r="AN233" s="35"/>
      <c r="AO233" s="35"/>
      <c r="AP233" s="35"/>
      <c r="AQ233" s="35"/>
      <c r="AR233" s="35"/>
      <c r="AS233" s="35"/>
      <c r="AT233" s="35"/>
      <c r="AU233" s="35"/>
      <c r="AV233" s="35"/>
      <c r="AW233" s="35"/>
      <c r="AX233" s="35"/>
      <c r="AY233" s="35"/>
      <c r="AZ233" s="35"/>
    </row>
    <row r="234" spans="16:52" ht="12.75">
      <c r="P234" s="24" t="b">
        <f t="shared" si="69"/>
        <v>0</v>
      </c>
      <c r="Q234" s="36"/>
      <c r="R234" s="36">
        <f t="shared" si="78"/>
        <v>45955</v>
      </c>
      <c r="S234" s="37" t="b">
        <f t="shared" si="70"/>
        <v>0</v>
      </c>
      <c r="T234" s="37">
        <f t="shared" si="73"/>
        <v>1521075.0324964582</v>
      </c>
      <c r="U234" s="37">
        <f t="shared" si="82"/>
        <v>6072.439889544009</v>
      </c>
      <c r="V234" s="37">
        <f t="shared" si="62"/>
        <v>813259.9723860055</v>
      </c>
      <c r="W234" s="37">
        <f t="shared" si="72"/>
        <v>4.166666666666667</v>
      </c>
      <c r="X234" s="35"/>
      <c r="Y234" s="35"/>
      <c r="Z234" s="35"/>
      <c r="AA234" s="35"/>
      <c r="AB234" s="35"/>
      <c r="AC234" s="35"/>
      <c r="AD234" s="36" t="b">
        <f t="shared" si="74"/>
        <v>0</v>
      </c>
      <c r="AE234" s="36">
        <f t="shared" si="79"/>
        <v>45955</v>
      </c>
      <c r="AF234" s="37" t="b">
        <f t="shared" si="75"/>
        <v>0</v>
      </c>
      <c r="AG234" s="37">
        <f t="shared" si="80"/>
        <v>2136180.7001359384</v>
      </c>
      <c r="AH234" s="37">
        <f t="shared" si="83"/>
        <v>10134.405263808321</v>
      </c>
      <c r="AI234" s="37">
        <f t="shared" si="81"/>
        <v>1218185.105399748</v>
      </c>
      <c r="AJ234" s="37">
        <f t="shared" si="77"/>
        <v>10</v>
      </c>
      <c r="AK234" s="35"/>
      <c r="AL234" s="35"/>
      <c r="AM234" s="35"/>
      <c r="AN234" s="35"/>
      <c r="AO234" s="35"/>
      <c r="AP234" s="35"/>
      <c r="AQ234" s="35"/>
      <c r="AR234" s="35"/>
      <c r="AS234" s="35"/>
      <c r="AT234" s="35"/>
      <c r="AU234" s="35"/>
      <c r="AV234" s="35"/>
      <c r="AW234" s="35"/>
      <c r="AX234" s="35"/>
      <c r="AY234" s="35"/>
      <c r="AZ234" s="35"/>
    </row>
    <row r="235" spans="16:52" ht="12.75">
      <c r="P235" s="24" t="b">
        <f t="shared" si="69"/>
        <v>0</v>
      </c>
      <c r="Q235" s="36"/>
      <c r="R235" s="36">
        <f t="shared" si="78"/>
        <v>45986</v>
      </c>
      <c r="S235" s="37" t="b">
        <f t="shared" si="70"/>
        <v>0</v>
      </c>
      <c r="T235" s="37">
        <f t="shared" si="73"/>
        <v>1528151.6390526688</v>
      </c>
      <c r="U235" s="37">
        <f t="shared" si="82"/>
        <v>6072.439889544009</v>
      </c>
      <c r="V235" s="37">
        <f t="shared" si="62"/>
        <v>819332.4122755495</v>
      </c>
      <c r="W235" s="37">
        <f t="shared" si="72"/>
        <v>4.166666666666667</v>
      </c>
      <c r="X235" s="35"/>
      <c r="Y235" s="35"/>
      <c r="Z235" s="35"/>
      <c r="AA235" s="35"/>
      <c r="AB235" s="35"/>
      <c r="AC235" s="35"/>
      <c r="AD235" s="36" t="b">
        <f t="shared" si="74"/>
        <v>0</v>
      </c>
      <c r="AE235" s="36">
        <f t="shared" si="79"/>
        <v>45986</v>
      </c>
      <c r="AF235" s="37" t="b">
        <f t="shared" si="75"/>
        <v>0</v>
      </c>
      <c r="AG235" s="37">
        <f t="shared" si="80"/>
        <v>2148325.1053997464</v>
      </c>
      <c r="AH235" s="37">
        <f t="shared" si="83"/>
        <v>10134.405263808321</v>
      </c>
      <c r="AI235" s="37">
        <f t="shared" si="81"/>
        <v>1228319.5106635564</v>
      </c>
      <c r="AJ235" s="37">
        <f t="shared" si="77"/>
        <v>10</v>
      </c>
      <c r="AK235" s="35"/>
      <c r="AL235" s="35"/>
      <c r="AM235" s="35"/>
      <c r="AN235" s="35"/>
      <c r="AO235" s="35"/>
      <c r="AP235" s="35"/>
      <c r="AQ235" s="35"/>
      <c r="AR235" s="35"/>
      <c r="AS235" s="35"/>
      <c r="AT235" s="35"/>
      <c r="AU235" s="35"/>
      <c r="AV235" s="35"/>
      <c r="AW235" s="35"/>
      <c r="AX235" s="35"/>
      <c r="AY235" s="35"/>
      <c r="AZ235" s="35"/>
    </row>
    <row r="236" spans="16:52" ht="12.75">
      <c r="P236" s="24" t="b">
        <f t="shared" si="69"/>
        <v>0</v>
      </c>
      <c r="Q236" s="36"/>
      <c r="R236" s="36">
        <f t="shared" si="78"/>
        <v>46016</v>
      </c>
      <c r="S236" s="37" t="b">
        <f t="shared" si="70"/>
        <v>0</v>
      </c>
      <c r="T236" s="37">
        <f t="shared" si="73"/>
        <v>1535228.2456088795</v>
      </c>
      <c r="U236" s="37">
        <f t="shared" si="82"/>
        <v>6072.439889544009</v>
      </c>
      <c r="V236" s="37">
        <f t="shared" si="62"/>
        <v>825404.8521650935</v>
      </c>
      <c r="W236" s="37">
        <f t="shared" si="72"/>
        <v>4.166666666666667</v>
      </c>
      <c r="X236" s="35"/>
      <c r="Y236" s="35"/>
      <c r="Z236" s="35"/>
      <c r="AA236" s="35"/>
      <c r="AB236" s="35"/>
      <c r="AC236" s="35"/>
      <c r="AD236" s="36" t="b">
        <f t="shared" si="74"/>
        <v>0</v>
      </c>
      <c r="AE236" s="36">
        <f t="shared" si="79"/>
        <v>46016</v>
      </c>
      <c r="AF236" s="37" t="b">
        <f t="shared" si="75"/>
        <v>0</v>
      </c>
      <c r="AG236" s="37">
        <f t="shared" si="80"/>
        <v>2160469.5106635545</v>
      </c>
      <c r="AH236" s="37">
        <f t="shared" si="83"/>
        <v>10134.405263808321</v>
      </c>
      <c r="AI236" s="37">
        <f t="shared" si="81"/>
        <v>1238453.9159273647</v>
      </c>
      <c r="AJ236" s="37">
        <f t="shared" si="77"/>
        <v>10</v>
      </c>
      <c r="AK236" s="35"/>
      <c r="AL236" s="35"/>
      <c r="AM236" s="35"/>
      <c r="AN236" s="35"/>
      <c r="AO236" s="35"/>
      <c r="AP236" s="35"/>
      <c r="AQ236" s="35"/>
      <c r="AR236" s="35"/>
      <c r="AS236" s="35"/>
      <c r="AT236" s="35"/>
      <c r="AU236" s="35"/>
      <c r="AV236" s="35"/>
      <c r="AW236" s="35"/>
      <c r="AX236" s="35"/>
      <c r="AY236" s="35"/>
      <c r="AZ236" s="35"/>
    </row>
    <row r="237" spans="16:52" ht="12.75">
      <c r="P237" s="24" t="b">
        <f t="shared" si="69"/>
        <v>0</v>
      </c>
      <c r="Q237" s="36"/>
      <c r="R237" s="36">
        <f t="shared" si="78"/>
        <v>46047</v>
      </c>
      <c r="S237" s="37" t="b">
        <f t="shared" si="70"/>
        <v>0</v>
      </c>
      <c r="T237" s="37">
        <f t="shared" si="73"/>
        <v>1542304.8521650902</v>
      </c>
      <c r="U237" s="37">
        <f aca="true" t="shared" si="84" ref="U237:U248">($I$23/12)*$T$237</f>
        <v>6426.270217354542</v>
      </c>
      <c r="V237" s="37">
        <f aca="true" t="shared" si="85" ref="V237:V300">V236+U237</f>
        <v>831831.122382448</v>
      </c>
      <c r="W237" s="37">
        <f t="shared" si="72"/>
        <v>4.166666666666667</v>
      </c>
      <c r="X237" s="35"/>
      <c r="Y237" s="35"/>
      <c r="Z237" s="35"/>
      <c r="AA237" s="35"/>
      <c r="AB237" s="35"/>
      <c r="AC237" s="35"/>
      <c r="AD237" s="36" t="b">
        <f t="shared" si="74"/>
        <v>0</v>
      </c>
      <c r="AE237" s="36">
        <f t="shared" si="79"/>
        <v>46047</v>
      </c>
      <c r="AF237" s="37" t="b">
        <f t="shared" si="75"/>
        <v>0</v>
      </c>
      <c r="AG237" s="37">
        <f t="shared" si="80"/>
        <v>2172613.9159273626</v>
      </c>
      <c r="AH237" s="37">
        <f>($K$23/12)*$AG$237</f>
        <v>10863.069579636813</v>
      </c>
      <c r="AI237" s="37">
        <f t="shared" si="81"/>
        <v>1249316.9855070016</v>
      </c>
      <c r="AJ237" s="37">
        <f t="shared" si="77"/>
        <v>10</v>
      </c>
      <c r="AK237" s="35"/>
      <c r="AL237" s="35"/>
      <c r="AM237" s="35"/>
      <c r="AN237" s="35"/>
      <c r="AO237" s="35"/>
      <c r="AP237" s="35"/>
      <c r="AQ237" s="35"/>
      <c r="AR237" s="35"/>
      <c r="AS237" s="35"/>
      <c r="AT237" s="35"/>
      <c r="AU237" s="35"/>
      <c r="AV237" s="35"/>
      <c r="AW237" s="35"/>
      <c r="AX237" s="35"/>
      <c r="AY237" s="35"/>
      <c r="AZ237" s="35"/>
    </row>
    <row r="238" spans="16:52" ht="12.75">
      <c r="P238" s="24" t="b">
        <f t="shared" si="69"/>
        <v>0</v>
      </c>
      <c r="Q238" s="36"/>
      <c r="R238" s="36">
        <f t="shared" si="78"/>
        <v>46078</v>
      </c>
      <c r="S238" s="37" t="b">
        <f t="shared" si="70"/>
        <v>0</v>
      </c>
      <c r="T238" s="37">
        <f t="shared" si="73"/>
        <v>1549735.2890491115</v>
      </c>
      <c r="U238" s="37">
        <f t="shared" si="84"/>
        <v>6426.270217354542</v>
      </c>
      <c r="V238" s="37">
        <f t="shared" si="85"/>
        <v>838257.3925998026</v>
      </c>
      <c r="W238" s="37">
        <f t="shared" si="72"/>
        <v>4.166666666666667</v>
      </c>
      <c r="X238" s="35"/>
      <c r="Y238" s="35"/>
      <c r="Z238" s="35"/>
      <c r="AA238" s="35"/>
      <c r="AB238" s="35"/>
      <c r="AC238" s="35"/>
      <c r="AD238" s="36" t="b">
        <f t="shared" si="74"/>
        <v>0</v>
      </c>
      <c r="AE238" s="36">
        <f t="shared" si="79"/>
        <v>46078</v>
      </c>
      <c r="AF238" s="37" t="b">
        <f t="shared" si="75"/>
        <v>0</v>
      </c>
      <c r="AG238" s="37">
        <f t="shared" si="80"/>
        <v>2185486.9855069993</v>
      </c>
      <c r="AH238" s="37">
        <f aca="true" t="shared" si="86" ref="AH238:AH248">($K$23/12)*$AG$237</f>
        <v>10863.069579636813</v>
      </c>
      <c r="AI238" s="37">
        <f t="shared" si="81"/>
        <v>1260180.0550866385</v>
      </c>
      <c r="AJ238" s="37">
        <f t="shared" si="77"/>
        <v>10</v>
      </c>
      <c r="AK238" s="35"/>
      <c r="AL238" s="35"/>
      <c r="AM238" s="35"/>
      <c r="AN238" s="35"/>
      <c r="AO238" s="35"/>
      <c r="AP238" s="35"/>
      <c r="AQ238" s="35"/>
      <c r="AR238" s="35"/>
      <c r="AS238" s="35"/>
      <c r="AT238" s="35"/>
      <c r="AU238" s="35"/>
      <c r="AV238" s="35"/>
      <c r="AW238" s="35"/>
      <c r="AX238" s="35"/>
      <c r="AY238" s="35"/>
      <c r="AZ238" s="35"/>
    </row>
    <row r="239" spans="16:52" ht="12.75">
      <c r="P239" s="24" t="b">
        <f t="shared" si="69"/>
        <v>0</v>
      </c>
      <c r="Q239" s="36"/>
      <c r="R239" s="36">
        <f t="shared" si="78"/>
        <v>46106</v>
      </c>
      <c r="S239" s="37" t="b">
        <f t="shared" si="70"/>
        <v>0</v>
      </c>
      <c r="T239" s="37">
        <f t="shared" si="73"/>
        <v>1557165.725933133</v>
      </c>
      <c r="U239" s="37">
        <f t="shared" si="84"/>
        <v>6426.270217354542</v>
      </c>
      <c r="V239" s="37">
        <f t="shared" si="85"/>
        <v>844683.6628171571</v>
      </c>
      <c r="W239" s="37">
        <f t="shared" si="72"/>
        <v>4.166666666666667</v>
      </c>
      <c r="X239" s="35"/>
      <c r="Y239" s="35"/>
      <c r="Z239" s="35"/>
      <c r="AA239" s="35"/>
      <c r="AB239" s="35"/>
      <c r="AC239" s="35"/>
      <c r="AD239" s="36" t="b">
        <f t="shared" si="74"/>
        <v>0</v>
      </c>
      <c r="AE239" s="36">
        <f t="shared" si="79"/>
        <v>46106</v>
      </c>
      <c r="AF239" s="37" t="b">
        <f t="shared" si="75"/>
        <v>0</v>
      </c>
      <c r="AG239" s="37">
        <f t="shared" si="80"/>
        <v>2198360.055086636</v>
      </c>
      <c r="AH239" s="37">
        <f t="shared" si="86"/>
        <v>10863.069579636813</v>
      </c>
      <c r="AI239" s="37">
        <f t="shared" si="81"/>
        <v>1271043.1246662755</v>
      </c>
      <c r="AJ239" s="37">
        <f t="shared" si="77"/>
        <v>10</v>
      </c>
      <c r="AK239" s="35"/>
      <c r="AL239" s="35"/>
      <c r="AM239" s="35"/>
      <c r="AN239" s="35"/>
      <c r="AO239" s="35"/>
      <c r="AP239" s="35"/>
      <c r="AQ239" s="35"/>
      <c r="AR239" s="35"/>
      <c r="AS239" s="35"/>
      <c r="AT239" s="35"/>
      <c r="AU239" s="35"/>
      <c r="AV239" s="35"/>
      <c r="AW239" s="35"/>
      <c r="AX239" s="35"/>
      <c r="AY239" s="35"/>
      <c r="AZ239" s="35"/>
    </row>
    <row r="240" spans="16:52" ht="12.75">
      <c r="P240" s="24" t="b">
        <f t="shared" si="69"/>
        <v>0</v>
      </c>
      <c r="Q240" s="36"/>
      <c r="R240" s="36">
        <f t="shared" si="78"/>
        <v>46137</v>
      </c>
      <c r="S240" s="37" t="b">
        <f t="shared" si="70"/>
        <v>0</v>
      </c>
      <c r="T240" s="37">
        <f t="shared" si="73"/>
        <v>1564596.1628171543</v>
      </c>
      <c r="U240" s="37">
        <f t="shared" si="84"/>
        <v>6426.270217354542</v>
      </c>
      <c r="V240" s="37">
        <f t="shared" si="85"/>
        <v>851109.9330345116</v>
      </c>
      <c r="W240" s="37">
        <f t="shared" si="72"/>
        <v>4.166666666666667</v>
      </c>
      <c r="X240" s="35"/>
      <c r="Y240" s="35"/>
      <c r="Z240" s="35"/>
      <c r="AA240" s="35"/>
      <c r="AB240" s="35"/>
      <c r="AC240" s="35"/>
      <c r="AD240" s="36" t="b">
        <f t="shared" si="74"/>
        <v>0</v>
      </c>
      <c r="AE240" s="36">
        <f t="shared" si="79"/>
        <v>46137</v>
      </c>
      <c r="AF240" s="37" t="b">
        <f t="shared" si="75"/>
        <v>0</v>
      </c>
      <c r="AG240" s="37">
        <f t="shared" si="80"/>
        <v>2211233.1246662727</v>
      </c>
      <c r="AH240" s="37">
        <f t="shared" si="86"/>
        <v>10863.069579636813</v>
      </c>
      <c r="AI240" s="37">
        <f t="shared" si="81"/>
        <v>1281906.1942459124</v>
      </c>
      <c r="AJ240" s="37">
        <f t="shared" si="77"/>
        <v>10</v>
      </c>
      <c r="AK240" s="35"/>
      <c r="AL240" s="35"/>
      <c r="AM240" s="35"/>
      <c r="AN240" s="35"/>
      <c r="AO240" s="35"/>
      <c r="AP240" s="35"/>
      <c r="AQ240" s="35"/>
      <c r="AR240" s="35"/>
      <c r="AS240" s="35"/>
      <c r="AT240" s="35"/>
      <c r="AU240" s="35"/>
      <c r="AV240" s="35"/>
      <c r="AW240" s="35"/>
      <c r="AX240" s="35"/>
      <c r="AY240" s="35"/>
      <c r="AZ240" s="35"/>
    </row>
    <row r="241" spans="16:52" ht="12.75">
      <c r="P241" s="24" t="b">
        <f t="shared" si="69"/>
        <v>0</v>
      </c>
      <c r="Q241" s="36"/>
      <c r="R241" s="36">
        <f t="shared" si="78"/>
        <v>46167</v>
      </c>
      <c r="S241" s="37" t="b">
        <f t="shared" si="70"/>
        <v>0</v>
      </c>
      <c r="T241" s="37">
        <f t="shared" si="73"/>
        <v>1572026.5997011757</v>
      </c>
      <c r="U241" s="37">
        <f t="shared" si="84"/>
        <v>6426.270217354542</v>
      </c>
      <c r="V241" s="37">
        <f t="shared" si="85"/>
        <v>857536.2032518662</v>
      </c>
      <c r="W241" s="37">
        <f t="shared" si="72"/>
        <v>4.166666666666667</v>
      </c>
      <c r="X241" s="35"/>
      <c r="Y241" s="35"/>
      <c r="Z241" s="35"/>
      <c r="AA241" s="35"/>
      <c r="AB241" s="35"/>
      <c r="AC241" s="35"/>
      <c r="AD241" s="36" t="b">
        <f t="shared" si="74"/>
        <v>0</v>
      </c>
      <c r="AE241" s="36">
        <f t="shared" si="79"/>
        <v>46167</v>
      </c>
      <c r="AF241" s="37" t="b">
        <f t="shared" si="75"/>
        <v>0</v>
      </c>
      <c r="AG241" s="37">
        <f t="shared" si="80"/>
        <v>2224106.1942459093</v>
      </c>
      <c r="AH241" s="37">
        <f t="shared" si="86"/>
        <v>10863.069579636813</v>
      </c>
      <c r="AI241" s="37">
        <f t="shared" si="81"/>
        <v>1292769.2638255493</v>
      </c>
      <c r="AJ241" s="37">
        <f t="shared" si="77"/>
        <v>10</v>
      </c>
      <c r="AK241" s="35"/>
      <c r="AL241" s="35"/>
      <c r="AM241" s="35"/>
      <c r="AN241" s="35"/>
      <c r="AO241" s="35"/>
      <c r="AP241" s="35"/>
      <c r="AQ241" s="35"/>
      <c r="AR241" s="35"/>
      <c r="AS241" s="35"/>
      <c r="AT241" s="35"/>
      <c r="AU241" s="35"/>
      <c r="AV241" s="35"/>
      <c r="AW241" s="35"/>
      <c r="AX241" s="35"/>
      <c r="AY241" s="35"/>
      <c r="AZ241" s="35"/>
    </row>
    <row r="242" spans="16:52" ht="12.75">
      <c r="P242" s="24" t="b">
        <f t="shared" si="69"/>
        <v>0</v>
      </c>
      <c r="Q242" s="36"/>
      <c r="R242" s="36">
        <f t="shared" si="78"/>
        <v>46198</v>
      </c>
      <c r="S242" s="37" t="b">
        <f t="shared" si="70"/>
        <v>0</v>
      </c>
      <c r="T242" s="37">
        <f t="shared" si="73"/>
        <v>1579457.036585197</v>
      </c>
      <c r="U242" s="37">
        <f t="shared" si="84"/>
        <v>6426.270217354542</v>
      </c>
      <c r="V242" s="37">
        <f t="shared" si="85"/>
        <v>863962.4734692207</v>
      </c>
      <c r="W242" s="37">
        <f t="shared" si="72"/>
        <v>4.166666666666667</v>
      </c>
      <c r="X242" s="35"/>
      <c r="Y242" s="35"/>
      <c r="Z242" s="35"/>
      <c r="AA242" s="35"/>
      <c r="AB242" s="35"/>
      <c r="AC242" s="35"/>
      <c r="AD242" s="36" t="b">
        <f t="shared" si="74"/>
        <v>0</v>
      </c>
      <c r="AE242" s="36">
        <f t="shared" si="79"/>
        <v>46198</v>
      </c>
      <c r="AF242" s="37" t="b">
        <f t="shared" si="75"/>
        <v>0</v>
      </c>
      <c r="AG242" s="37">
        <f t="shared" si="80"/>
        <v>2236979.263825546</v>
      </c>
      <c r="AH242" s="37">
        <f t="shared" si="86"/>
        <v>10863.069579636813</v>
      </c>
      <c r="AI242" s="37">
        <f t="shared" si="81"/>
        <v>1303632.3334051862</v>
      </c>
      <c r="AJ242" s="37">
        <f t="shared" si="77"/>
        <v>10</v>
      </c>
      <c r="AK242" s="35"/>
      <c r="AL242" s="35"/>
      <c r="AM242" s="35"/>
      <c r="AN242" s="35"/>
      <c r="AO242" s="35"/>
      <c r="AP242" s="35"/>
      <c r="AQ242" s="35"/>
      <c r="AR242" s="35"/>
      <c r="AS242" s="35"/>
      <c r="AT242" s="35"/>
      <c r="AU242" s="35"/>
      <c r="AV242" s="35"/>
      <c r="AW242" s="35"/>
      <c r="AX242" s="35"/>
      <c r="AY242" s="35"/>
      <c r="AZ242" s="35"/>
    </row>
    <row r="243" spans="16:52" ht="12.75">
      <c r="P243" s="24" t="b">
        <f t="shared" si="69"/>
        <v>0</v>
      </c>
      <c r="Q243" s="36"/>
      <c r="R243" s="36">
        <f t="shared" si="78"/>
        <v>46228</v>
      </c>
      <c r="S243" s="37" t="b">
        <f t="shared" si="70"/>
        <v>0</v>
      </c>
      <c r="T243" s="37">
        <f t="shared" si="73"/>
        <v>1586887.4734692185</v>
      </c>
      <c r="U243" s="37">
        <f t="shared" si="84"/>
        <v>6426.270217354542</v>
      </c>
      <c r="V243" s="37">
        <f t="shared" si="85"/>
        <v>870388.7436865752</v>
      </c>
      <c r="W243" s="37">
        <f t="shared" si="72"/>
        <v>4.166666666666667</v>
      </c>
      <c r="X243" s="35"/>
      <c r="Y243" s="35"/>
      <c r="Z243" s="35"/>
      <c r="AA243" s="35"/>
      <c r="AB243" s="35"/>
      <c r="AC243" s="35"/>
      <c r="AD243" s="36" t="b">
        <f t="shared" si="74"/>
        <v>0</v>
      </c>
      <c r="AE243" s="36">
        <f t="shared" si="79"/>
        <v>46228</v>
      </c>
      <c r="AF243" s="37" t="b">
        <f t="shared" si="75"/>
        <v>0</v>
      </c>
      <c r="AG243" s="37">
        <f t="shared" si="80"/>
        <v>2249852.3334051827</v>
      </c>
      <c r="AH243" s="37">
        <f t="shared" si="86"/>
        <v>10863.069579636813</v>
      </c>
      <c r="AI243" s="37">
        <f t="shared" si="81"/>
        <v>1314495.402984823</v>
      </c>
      <c r="AJ243" s="37">
        <f t="shared" si="77"/>
        <v>10</v>
      </c>
      <c r="AK243" s="35"/>
      <c r="AL243" s="35"/>
      <c r="AM243" s="35"/>
      <c r="AN243" s="35"/>
      <c r="AO243" s="35"/>
      <c r="AP243" s="35"/>
      <c r="AQ243" s="35"/>
      <c r="AR243" s="35"/>
      <c r="AS243" s="35"/>
      <c r="AT243" s="35"/>
      <c r="AU243" s="35"/>
      <c r="AV243" s="35"/>
      <c r="AW243" s="35"/>
      <c r="AX243" s="35"/>
      <c r="AY243" s="35"/>
      <c r="AZ243" s="35"/>
    </row>
    <row r="244" spans="16:52" ht="12.75">
      <c r="P244" s="24" t="b">
        <f t="shared" si="69"/>
        <v>0</v>
      </c>
      <c r="Q244" s="36"/>
      <c r="R244" s="36">
        <f t="shared" si="78"/>
        <v>46259</v>
      </c>
      <c r="S244" s="37" t="b">
        <f t="shared" si="70"/>
        <v>0</v>
      </c>
      <c r="T244" s="37">
        <f t="shared" si="73"/>
        <v>1594317.9103532399</v>
      </c>
      <c r="U244" s="37">
        <f t="shared" si="84"/>
        <v>6426.270217354542</v>
      </c>
      <c r="V244" s="37">
        <f t="shared" si="85"/>
        <v>876815.0139039297</v>
      </c>
      <c r="W244" s="37">
        <f t="shared" si="72"/>
        <v>4.166666666666667</v>
      </c>
      <c r="X244" s="35"/>
      <c r="Y244" s="35"/>
      <c r="Z244" s="35"/>
      <c r="AA244" s="35"/>
      <c r="AB244" s="35"/>
      <c r="AC244" s="35"/>
      <c r="AD244" s="36" t="b">
        <f t="shared" si="74"/>
        <v>0</v>
      </c>
      <c r="AE244" s="36">
        <f t="shared" si="79"/>
        <v>46259</v>
      </c>
      <c r="AF244" s="37" t="b">
        <f t="shared" si="75"/>
        <v>0</v>
      </c>
      <c r="AG244" s="37">
        <f t="shared" si="80"/>
        <v>2262725.4029848194</v>
      </c>
      <c r="AH244" s="37">
        <f t="shared" si="86"/>
        <v>10863.069579636813</v>
      </c>
      <c r="AI244" s="37">
        <f t="shared" si="81"/>
        <v>1325358.47256446</v>
      </c>
      <c r="AJ244" s="37">
        <f t="shared" si="77"/>
        <v>10</v>
      </c>
      <c r="AK244" s="35"/>
      <c r="AL244" s="35"/>
      <c r="AM244" s="35"/>
      <c r="AN244" s="35"/>
      <c r="AO244" s="35"/>
      <c r="AP244" s="35"/>
      <c r="AQ244" s="35"/>
      <c r="AR244" s="35"/>
      <c r="AS244" s="35"/>
      <c r="AT244" s="35"/>
      <c r="AU244" s="35"/>
      <c r="AV244" s="35"/>
      <c r="AW244" s="35"/>
      <c r="AX244" s="35"/>
      <c r="AY244" s="35"/>
      <c r="AZ244" s="35"/>
    </row>
    <row r="245" spans="16:52" ht="12.75">
      <c r="P245" s="24" t="b">
        <f t="shared" si="69"/>
        <v>0</v>
      </c>
      <c r="Q245" s="36"/>
      <c r="R245" s="36">
        <f t="shared" si="78"/>
        <v>46290</v>
      </c>
      <c r="S245" s="37" t="b">
        <f t="shared" si="70"/>
        <v>0</v>
      </c>
      <c r="T245" s="37">
        <f t="shared" si="73"/>
        <v>1601748.3472372612</v>
      </c>
      <c r="U245" s="37">
        <f t="shared" si="84"/>
        <v>6426.270217354542</v>
      </c>
      <c r="V245" s="37">
        <f t="shared" si="85"/>
        <v>883241.2841212843</v>
      </c>
      <c r="W245" s="37">
        <f t="shared" si="72"/>
        <v>4.166666666666667</v>
      </c>
      <c r="X245" s="35"/>
      <c r="Y245" s="35"/>
      <c r="Z245" s="35"/>
      <c r="AA245" s="35"/>
      <c r="AB245" s="35"/>
      <c r="AC245" s="35"/>
      <c r="AD245" s="36" t="b">
        <f t="shared" si="74"/>
        <v>0</v>
      </c>
      <c r="AE245" s="36">
        <f t="shared" si="79"/>
        <v>46290</v>
      </c>
      <c r="AF245" s="37" t="b">
        <f t="shared" si="75"/>
        <v>0</v>
      </c>
      <c r="AG245" s="37">
        <f t="shared" si="80"/>
        <v>2275598.472564456</v>
      </c>
      <c r="AH245" s="37">
        <f t="shared" si="86"/>
        <v>10863.069579636813</v>
      </c>
      <c r="AI245" s="37">
        <f t="shared" si="81"/>
        <v>1336221.542144097</v>
      </c>
      <c r="AJ245" s="37">
        <f t="shared" si="77"/>
        <v>10</v>
      </c>
      <c r="AK245" s="35"/>
      <c r="AL245" s="35"/>
      <c r="AM245" s="35"/>
      <c r="AN245" s="35"/>
      <c r="AO245" s="35"/>
      <c r="AP245" s="35"/>
      <c r="AQ245" s="35"/>
      <c r="AR245" s="35"/>
      <c r="AS245" s="35"/>
      <c r="AT245" s="35"/>
      <c r="AU245" s="35"/>
      <c r="AV245" s="35"/>
      <c r="AW245" s="35"/>
      <c r="AX245" s="35"/>
      <c r="AY245" s="35"/>
      <c r="AZ245" s="35"/>
    </row>
    <row r="246" spans="16:52" ht="12.75">
      <c r="P246" s="24" t="b">
        <f t="shared" si="69"/>
        <v>0</v>
      </c>
      <c r="Q246" s="36"/>
      <c r="R246" s="36">
        <f t="shared" si="78"/>
        <v>46320</v>
      </c>
      <c r="S246" s="37" t="b">
        <f t="shared" si="70"/>
        <v>0</v>
      </c>
      <c r="T246" s="37">
        <f t="shared" si="73"/>
        <v>1609178.7841212826</v>
      </c>
      <c r="U246" s="37">
        <f t="shared" si="84"/>
        <v>6426.270217354542</v>
      </c>
      <c r="V246" s="37">
        <f t="shared" si="85"/>
        <v>889667.5543386388</v>
      </c>
      <c r="W246" s="37">
        <f t="shared" si="72"/>
        <v>4.166666666666667</v>
      </c>
      <c r="X246" s="35"/>
      <c r="Y246" s="35"/>
      <c r="Z246" s="35"/>
      <c r="AA246" s="35"/>
      <c r="AB246" s="35"/>
      <c r="AC246" s="35"/>
      <c r="AD246" s="36" t="b">
        <f t="shared" si="74"/>
        <v>0</v>
      </c>
      <c r="AE246" s="36">
        <f t="shared" si="79"/>
        <v>46320</v>
      </c>
      <c r="AF246" s="37" t="b">
        <f t="shared" si="75"/>
        <v>0</v>
      </c>
      <c r="AG246" s="37">
        <f t="shared" si="80"/>
        <v>2288471.5421440927</v>
      </c>
      <c r="AH246" s="37">
        <f t="shared" si="86"/>
        <v>10863.069579636813</v>
      </c>
      <c r="AI246" s="37">
        <f t="shared" si="81"/>
        <v>1347084.6117237338</v>
      </c>
      <c r="AJ246" s="37">
        <f t="shared" si="77"/>
        <v>10</v>
      </c>
      <c r="AK246" s="35"/>
      <c r="AL246" s="35"/>
      <c r="AM246" s="35"/>
      <c r="AN246" s="35"/>
      <c r="AO246" s="35"/>
      <c r="AP246" s="35"/>
      <c r="AQ246" s="35"/>
      <c r="AR246" s="35"/>
      <c r="AS246" s="35"/>
      <c r="AT246" s="35"/>
      <c r="AU246" s="35"/>
      <c r="AV246" s="35"/>
      <c r="AW246" s="35"/>
      <c r="AX246" s="35"/>
      <c r="AY246" s="35"/>
      <c r="AZ246" s="35"/>
    </row>
    <row r="247" spans="16:52" ht="12.75">
      <c r="P247" s="24" t="b">
        <f t="shared" si="69"/>
        <v>0</v>
      </c>
      <c r="Q247" s="36"/>
      <c r="R247" s="36">
        <f t="shared" si="78"/>
        <v>46351</v>
      </c>
      <c r="S247" s="37" t="b">
        <f t="shared" si="70"/>
        <v>0</v>
      </c>
      <c r="T247" s="37">
        <f t="shared" si="73"/>
        <v>1616609.221005304</v>
      </c>
      <c r="U247" s="37">
        <f t="shared" si="84"/>
        <v>6426.270217354542</v>
      </c>
      <c r="V247" s="37">
        <f t="shared" si="85"/>
        <v>896093.8245559933</v>
      </c>
      <c r="W247" s="37">
        <f t="shared" si="72"/>
        <v>4.166666666666667</v>
      </c>
      <c r="X247" s="35"/>
      <c r="Y247" s="35"/>
      <c r="Z247" s="35"/>
      <c r="AA247" s="35"/>
      <c r="AB247" s="35"/>
      <c r="AC247" s="35"/>
      <c r="AD247" s="36" t="b">
        <f t="shared" si="74"/>
        <v>0</v>
      </c>
      <c r="AE247" s="36">
        <f t="shared" si="79"/>
        <v>46351</v>
      </c>
      <c r="AF247" s="37" t="b">
        <f t="shared" si="75"/>
        <v>0</v>
      </c>
      <c r="AG247" s="37">
        <f t="shared" si="80"/>
        <v>2301344.6117237294</v>
      </c>
      <c r="AH247" s="37">
        <f t="shared" si="86"/>
        <v>10863.069579636813</v>
      </c>
      <c r="AI247" s="37">
        <f t="shared" si="81"/>
        <v>1357947.6813033707</v>
      </c>
      <c r="AJ247" s="37">
        <f t="shared" si="77"/>
        <v>10</v>
      </c>
      <c r="AK247" s="35"/>
      <c r="AL247" s="35"/>
      <c r="AM247" s="35"/>
      <c r="AN247" s="35"/>
      <c r="AO247" s="35"/>
      <c r="AP247" s="35"/>
      <c r="AQ247" s="35"/>
      <c r="AR247" s="35"/>
      <c r="AS247" s="35"/>
      <c r="AT247" s="35"/>
      <c r="AU247" s="35"/>
      <c r="AV247" s="35"/>
      <c r="AW247" s="35"/>
      <c r="AX247" s="35"/>
      <c r="AY247" s="35"/>
      <c r="AZ247" s="35"/>
    </row>
    <row r="248" spans="16:52" ht="12.75">
      <c r="P248" s="24" t="b">
        <f t="shared" si="69"/>
        <v>0</v>
      </c>
      <c r="Q248" s="36"/>
      <c r="R248" s="36">
        <f t="shared" si="78"/>
        <v>46381</v>
      </c>
      <c r="S248" s="37" t="b">
        <f t="shared" si="70"/>
        <v>0</v>
      </c>
      <c r="T248" s="37">
        <f t="shared" si="73"/>
        <v>1624039.6578893254</v>
      </c>
      <c r="U248" s="37">
        <f t="shared" si="84"/>
        <v>6426.270217354542</v>
      </c>
      <c r="V248" s="37">
        <f t="shared" si="85"/>
        <v>902520.0947733478</v>
      </c>
      <c r="W248" s="37">
        <f t="shared" si="72"/>
        <v>4.166666666666667</v>
      </c>
      <c r="X248" s="35"/>
      <c r="Y248" s="35"/>
      <c r="Z248" s="35"/>
      <c r="AA248" s="35"/>
      <c r="AB248" s="35"/>
      <c r="AC248" s="35"/>
      <c r="AD248" s="36" t="b">
        <f t="shared" si="74"/>
        <v>0</v>
      </c>
      <c r="AE248" s="36">
        <f t="shared" si="79"/>
        <v>46381</v>
      </c>
      <c r="AF248" s="37" t="b">
        <f t="shared" si="75"/>
        <v>0</v>
      </c>
      <c r="AG248" s="37">
        <f t="shared" si="80"/>
        <v>2314217.681303366</v>
      </c>
      <c r="AH248" s="37">
        <f t="shared" si="86"/>
        <v>10863.069579636813</v>
      </c>
      <c r="AI248" s="37">
        <f t="shared" si="81"/>
        <v>1368810.7508830077</v>
      </c>
      <c r="AJ248" s="37">
        <f t="shared" si="77"/>
        <v>10</v>
      </c>
      <c r="AK248" s="35"/>
      <c r="AL248" s="35"/>
      <c r="AM248" s="35"/>
      <c r="AN248" s="35"/>
      <c r="AO248" s="35"/>
      <c r="AP248" s="35"/>
      <c r="AQ248" s="35"/>
      <c r="AR248" s="35"/>
      <c r="AS248" s="35"/>
      <c r="AT248" s="35"/>
      <c r="AU248" s="35"/>
      <c r="AV248" s="35"/>
      <c r="AW248" s="35"/>
      <c r="AX248" s="35"/>
      <c r="AY248" s="35"/>
      <c r="AZ248" s="35"/>
    </row>
    <row r="249" spans="16:52" ht="12.75">
      <c r="P249" s="24" t="b">
        <f t="shared" si="69"/>
        <v>0</v>
      </c>
      <c r="Q249" s="36"/>
      <c r="R249" s="36">
        <f t="shared" si="78"/>
        <v>46412</v>
      </c>
      <c r="S249" s="37" t="b">
        <f t="shared" si="70"/>
        <v>0</v>
      </c>
      <c r="T249" s="37">
        <f t="shared" si="73"/>
        <v>1631470.0947733468</v>
      </c>
      <c r="U249" s="37">
        <f aca="true" t="shared" si="87" ref="U249:U260">($I$23/12)*$T$249</f>
        <v>6797.792061555611</v>
      </c>
      <c r="V249" s="37">
        <f t="shared" si="85"/>
        <v>909317.8868349035</v>
      </c>
      <c r="W249" s="37">
        <f t="shared" si="72"/>
        <v>4.166666666666667</v>
      </c>
      <c r="X249" s="35"/>
      <c r="Y249" s="35"/>
      <c r="Z249" s="35"/>
      <c r="AA249" s="35"/>
      <c r="AB249" s="35"/>
      <c r="AC249" s="35"/>
      <c r="AD249" s="36" t="b">
        <f t="shared" si="74"/>
        <v>0</v>
      </c>
      <c r="AE249" s="36">
        <f t="shared" si="79"/>
        <v>46412</v>
      </c>
      <c r="AF249" s="37" t="b">
        <f t="shared" si="75"/>
        <v>0</v>
      </c>
      <c r="AG249" s="37">
        <f t="shared" si="80"/>
        <v>2327090.7508830028</v>
      </c>
      <c r="AH249" s="37">
        <f>($K$23/12)*$AG$249</f>
        <v>11635.453754415013</v>
      </c>
      <c r="AI249" s="37">
        <f t="shared" si="81"/>
        <v>1380446.2046374227</v>
      </c>
      <c r="AJ249" s="37">
        <f t="shared" si="77"/>
        <v>10</v>
      </c>
      <c r="AK249" s="35"/>
      <c r="AL249" s="35"/>
      <c r="AM249" s="35"/>
      <c r="AN249" s="35"/>
      <c r="AO249" s="35"/>
      <c r="AP249" s="35"/>
      <c r="AQ249" s="35"/>
      <c r="AR249" s="35"/>
      <c r="AS249" s="35"/>
      <c r="AT249" s="35"/>
      <c r="AU249" s="35"/>
      <c r="AV249" s="35"/>
      <c r="AW249" s="35"/>
      <c r="AX249" s="35"/>
      <c r="AY249" s="35"/>
      <c r="AZ249" s="35"/>
    </row>
    <row r="250" spans="16:52" ht="12.75">
      <c r="P250" s="24" t="b">
        <f t="shared" si="69"/>
        <v>0</v>
      </c>
      <c r="Q250" s="36"/>
      <c r="R250" s="36">
        <f t="shared" si="78"/>
        <v>46443</v>
      </c>
      <c r="S250" s="37" t="b">
        <f t="shared" si="70"/>
        <v>0</v>
      </c>
      <c r="T250" s="37">
        <f t="shared" si="73"/>
        <v>1639272.0535015692</v>
      </c>
      <c r="U250" s="37">
        <f t="shared" si="87"/>
        <v>6797.792061555611</v>
      </c>
      <c r="V250" s="37">
        <f t="shared" si="85"/>
        <v>916115.6788964592</v>
      </c>
      <c r="W250" s="37">
        <f t="shared" si="72"/>
        <v>4.166666666666667</v>
      </c>
      <c r="X250" s="35"/>
      <c r="Y250" s="35"/>
      <c r="Z250" s="35"/>
      <c r="AA250" s="35"/>
      <c r="AB250" s="35"/>
      <c r="AC250" s="35"/>
      <c r="AD250" s="36" t="b">
        <f t="shared" si="74"/>
        <v>0</v>
      </c>
      <c r="AE250" s="36">
        <f t="shared" si="79"/>
        <v>46443</v>
      </c>
      <c r="AF250" s="37" t="b">
        <f t="shared" si="75"/>
        <v>0</v>
      </c>
      <c r="AG250" s="37">
        <f t="shared" si="80"/>
        <v>2340736.2046374176</v>
      </c>
      <c r="AH250" s="37">
        <f aca="true" t="shared" si="88" ref="AH250:AH260">($K$23/12)*$AG$249</f>
        <v>11635.453754415013</v>
      </c>
      <c r="AI250" s="37">
        <f t="shared" si="81"/>
        <v>1392081.6583918377</v>
      </c>
      <c r="AJ250" s="37">
        <f t="shared" si="77"/>
        <v>10</v>
      </c>
      <c r="AK250" s="35"/>
      <c r="AL250" s="35"/>
      <c r="AM250" s="35"/>
      <c r="AN250" s="35"/>
      <c r="AO250" s="35"/>
      <c r="AP250" s="35"/>
      <c r="AQ250" s="35"/>
      <c r="AR250" s="35"/>
      <c r="AS250" s="35"/>
      <c r="AT250" s="35"/>
      <c r="AU250" s="35"/>
      <c r="AV250" s="35"/>
      <c r="AW250" s="35"/>
      <c r="AX250" s="35"/>
      <c r="AY250" s="35"/>
      <c r="AZ250" s="35"/>
    </row>
    <row r="251" spans="16:52" ht="12.75">
      <c r="P251" s="24" t="b">
        <f t="shared" si="69"/>
        <v>0</v>
      </c>
      <c r="Q251" s="36"/>
      <c r="R251" s="36">
        <f t="shared" si="78"/>
        <v>46471</v>
      </c>
      <c r="S251" s="37" t="b">
        <f t="shared" si="70"/>
        <v>0</v>
      </c>
      <c r="T251" s="37">
        <f t="shared" si="73"/>
        <v>1647074.0122297916</v>
      </c>
      <c r="U251" s="37">
        <f t="shared" si="87"/>
        <v>6797.792061555611</v>
      </c>
      <c r="V251" s="37">
        <f t="shared" si="85"/>
        <v>922913.4709580148</v>
      </c>
      <c r="W251" s="37">
        <f t="shared" si="72"/>
        <v>4.166666666666667</v>
      </c>
      <c r="X251" s="35"/>
      <c r="Y251" s="35"/>
      <c r="Z251" s="35"/>
      <c r="AA251" s="35"/>
      <c r="AB251" s="35"/>
      <c r="AC251" s="35"/>
      <c r="AD251" s="36" t="b">
        <f t="shared" si="74"/>
        <v>0</v>
      </c>
      <c r="AE251" s="36">
        <f t="shared" si="79"/>
        <v>46471</v>
      </c>
      <c r="AF251" s="37" t="b">
        <f t="shared" si="75"/>
        <v>0</v>
      </c>
      <c r="AG251" s="37">
        <f t="shared" si="80"/>
        <v>2354381.6583918324</v>
      </c>
      <c r="AH251" s="37">
        <f t="shared" si="88"/>
        <v>11635.453754415013</v>
      </c>
      <c r="AI251" s="37">
        <f t="shared" si="81"/>
        <v>1403717.1121462528</v>
      </c>
      <c r="AJ251" s="37">
        <f t="shared" si="77"/>
        <v>10</v>
      </c>
      <c r="AK251" s="35"/>
      <c r="AL251" s="35"/>
      <c r="AM251" s="35"/>
      <c r="AN251" s="35"/>
      <c r="AO251" s="35"/>
      <c r="AP251" s="35"/>
      <c r="AQ251" s="35"/>
      <c r="AR251" s="35"/>
      <c r="AS251" s="35"/>
      <c r="AT251" s="35"/>
      <c r="AU251" s="35"/>
      <c r="AV251" s="35"/>
      <c r="AW251" s="35"/>
      <c r="AX251" s="35"/>
      <c r="AY251" s="35"/>
      <c r="AZ251" s="35"/>
    </row>
    <row r="252" spans="16:52" ht="12.75">
      <c r="P252" s="24" t="b">
        <f t="shared" si="69"/>
        <v>0</v>
      </c>
      <c r="Q252" s="36"/>
      <c r="R252" s="36">
        <f t="shared" si="78"/>
        <v>46502</v>
      </c>
      <c r="S252" s="37" t="b">
        <f t="shared" si="70"/>
        <v>0</v>
      </c>
      <c r="T252" s="37">
        <f t="shared" si="73"/>
        <v>1654875.970958014</v>
      </c>
      <c r="U252" s="37">
        <f t="shared" si="87"/>
        <v>6797.792061555611</v>
      </c>
      <c r="V252" s="37">
        <f t="shared" si="85"/>
        <v>929711.2630195705</v>
      </c>
      <c r="W252" s="37">
        <f t="shared" si="72"/>
        <v>4.166666666666667</v>
      </c>
      <c r="X252" s="35"/>
      <c r="Y252" s="35"/>
      <c r="Z252" s="35"/>
      <c r="AA252" s="35"/>
      <c r="AB252" s="35"/>
      <c r="AC252" s="35"/>
      <c r="AD252" s="36" t="b">
        <f t="shared" si="74"/>
        <v>0</v>
      </c>
      <c r="AE252" s="36">
        <f t="shared" si="79"/>
        <v>46502</v>
      </c>
      <c r="AF252" s="37" t="b">
        <f t="shared" si="75"/>
        <v>0</v>
      </c>
      <c r="AG252" s="37">
        <f t="shared" si="80"/>
        <v>2368027.112146247</v>
      </c>
      <c r="AH252" s="37">
        <f t="shared" si="88"/>
        <v>11635.453754415013</v>
      </c>
      <c r="AI252" s="37">
        <f t="shared" si="81"/>
        <v>1415352.5659006678</v>
      </c>
      <c r="AJ252" s="37">
        <f t="shared" si="77"/>
        <v>10</v>
      </c>
      <c r="AK252" s="35"/>
      <c r="AL252" s="35"/>
      <c r="AM252" s="35"/>
      <c r="AN252" s="35"/>
      <c r="AO252" s="35"/>
      <c r="AP252" s="35"/>
      <c r="AQ252" s="35"/>
      <c r="AR252" s="35"/>
      <c r="AS252" s="35"/>
      <c r="AT252" s="35"/>
      <c r="AU252" s="35"/>
      <c r="AV252" s="35"/>
      <c r="AW252" s="35"/>
      <c r="AX252" s="35"/>
      <c r="AY252" s="35"/>
      <c r="AZ252" s="35"/>
    </row>
    <row r="253" spans="16:52" ht="12.75">
      <c r="P253" s="24" t="b">
        <f t="shared" si="69"/>
        <v>0</v>
      </c>
      <c r="Q253" s="36"/>
      <c r="R253" s="36">
        <f t="shared" si="78"/>
        <v>46532</v>
      </c>
      <c r="S253" s="37" t="b">
        <f t="shared" si="70"/>
        <v>0</v>
      </c>
      <c r="T253" s="37">
        <f t="shared" si="73"/>
        <v>1662677.9296862364</v>
      </c>
      <c r="U253" s="37">
        <f t="shared" si="87"/>
        <v>6797.792061555611</v>
      </c>
      <c r="V253" s="37">
        <f t="shared" si="85"/>
        <v>936509.0550811262</v>
      </c>
      <c r="W253" s="37">
        <f t="shared" si="72"/>
        <v>4.166666666666667</v>
      </c>
      <c r="X253" s="35"/>
      <c r="Y253" s="35"/>
      <c r="Z253" s="35"/>
      <c r="AA253" s="35"/>
      <c r="AB253" s="35"/>
      <c r="AC253" s="35"/>
      <c r="AD253" s="36" t="b">
        <f t="shared" si="74"/>
        <v>0</v>
      </c>
      <c r="AE253" s="36">
        <f t="shared" si="79"/>
        <v>46532</v>
      </c>
      <c r="AF253" s="37" t="b">
        <f t="shared" si="75"/>
        <v>0</v>
      </c>
      <c r="AG253" s="37">
        <f t="shared" si="80"/>
        <v>2381672.565900662</v>
      </c>
      <c r="AH253" s="37">
        <f t="shared" si="88"/>
        <v>11635.453754415013</v>
      </c>
      <c r="AI253" s="37">
        <f t="shared" si="81"/>
        <v>1426988.0196550828</v>
      </c>
      <c r="AJ253" s="37">
        <f t="shared" si="77"/>
        <v>10</v>
      </c>
      <c r="AK253" s="35"/>
      <c r="AL253" s="35"/>
      <c r="AM253" s="35"/>
      <c r="AN253" s="35"/>
      <c r="AO253" s="35"/>
      <c r="AP253" s="35"/>
      <c r="AQ253" s="35"/>
      <c r="AR253" s="35"/>
      <c r="AS253" s="35"/>
      <c r="AT253" s="35"/>
      <c r="AU253" s="35"/>
      <c r="AV253" s="35"/>
      <c r="AW253" s="35"/>
      <c r="AX253" s="35"/>
      <c r="AY253" s="35"/>
      <c r="AZ253" s="35"/>
    </row>
    <row r="254" spans="16:52" ht="12.75">
      <c r="P254" s="24" t="b">
        <f t="shared" si="69"/>
        <v>0</v>
      </c>
      <c r="Q254" s="36"/>
      <c r="R254" s="36">
        <f t="shared" si="78"/>
        <v>46563</v>
      </c>
      <c r="S254" s="37" t="b">
        <f t="shared" si="70"/>
        <v>0</v>
      </c>
      <c r="T254" s="37">
        <f t="shared" si="73"/>
        <v>1670479.8884144588</v>
      </c>
      <c r="U254" s="37">
        <f t="shared" si="87"/>
        <v>6797.792061555611</v>
      </c>
      <c r="V254" s="37">
        <f t="shared" si="85"/>
        <v>943306.8471426818</v>
      </c>
      <c r="W254" s="37">
        <f t="shared" si="72"/>
        <v>4.166666666666667</v>
      </c>
      <c r="X254" s="35"/>
      <c r="Y254" s="35"/>
      <c r="Z254" s="35"/>
      <c r="AA254" s="35"/>
      <c r="AB254" s="35"/>
      <c r="AC254" s="35"/>
      <c r="AD254" s="36" t="b">
        <f t="shared" si="74"/>
        <v>0</v>
      </c>
      <c r="AE254" s="36">
        <f t="shared" si="79"/>
        <v>46563</v>
      </c>
      <c r="AF254" s="37" t="b">
        <f t="shared" si="75"/>
        <v>0</v>
      </c>
      <c r="AG254" s="37">
        <f t="shared" si="80"/>
        <v>2395318.019655077</v>
      </c>
      <c r="AH254" s="37">
        <f t="shared" si="88"/>
        <v>11635.453754415013</v>
      </c>
      <c r="AI254" s="37">
        <f t="shared" si="81"/>
        <v>1438623.4734094979</v>
      </c>
      <c r="AJ254" s="37">
        <f t="shared" si="77"/>
        <v>10</v>
      </c>
      <c r="AK254" s="35"/>
      <c r="AL254" s="35"/>
      <c r="AM254" s="35"/>
      <c r="AN254" s="35"/>
      <c r="AO254" s="35"/>
      <c r="AP254" s="35"/>
      <c r="AQ254" s="35"/>
      <c r="AR254" s="35"/>
      <c r="AS254" s="35"/>
      <c r="AT254" s="35"/>
      <c r="AU254" s="35"/>
      <c r="AV254" s="35"/>
      <c r="AW254" s="35"/>
      <c r="AX254" s="35"/>
      <c r="AY254" s="35"/>
      <c r="AZ254" s="35"/>
    </row>
    <row r="255" spans="16:52" ht="12.75">
      <c r="P255" s="24" t="b">
        <f t="shared" si="69"/>
        <v>0</v>
      </c>
      <c r="Q255" s="36"/>
      <c r="R255" s="36">
        <f t="shared" si="78"/>
        <v>46593</v>
      </c>
      <c r="S255" s="37" t="b">
        <f t="shared" si="70"/>
        <v>0</v>
      </c>
      <c r="T255" s="37">
        <f t="shared" si="73"/>
        <v>1678281.8471426812</v>
      </c>
      <c r="U255" s="37">
        <f t="shared" si="87"/>
        <v>6797.792061555611</v>
      </c>
      <c r="V255" s="37">
        <f t="shared" si="85"/>
        <v>950104.6392042375</v>
      </c>
      <c r="W255" s="37">
        <f t="shared" si="72"/>
        <v>4.166666666666667</v>
      </c>
      <c r="X255" s="35"/>
      <c r="Y255" s="35"/>
      <c r="Z255" s="35"/>
      <c r="AA255" s="35"/>
      <c r="AB255" s="35"/>
      <c r="AC255" s="35"/>
      <c r="AD255" s="36" t="b">
        <f t="shared" si="74"/>
        <v>0</v>
      </c>
      <c r="AE255" s="36">
        <f t="shared" si="79"/>
        <v>46593</v>
      </c>
      <c r="AF255" s="37" t="b">
        <f t="shared" si="75"/>
        <v>0</v>
      </c>
      <c r="AG255" s="37">
        <f t="shared" si="80"/>
        <v>2408963.4734094916</v>
      </c>
      <c r="AH255" s="37">
        <f t="shared" si="88"/>
        <v>11635.453754415013</v>
      </c>
      <c r="AI255" s="37">
        <f t="shared" si="81"/>
        <v>1450258.927163913</v>
      </c>
      <c r="AJ255" s="37">
        <f t="shared" si="77"/>
        <v>10</v>
      </c>
      <c r="AK255" s="35"/>
      <c r="AL255" s="35"/>
      <c r="AM255" s="35"/>
      <c r="AN255" s="35"/>
      <c r="AO255" s="35"/>
      <c r="AP255" s="35"/>
      <c r="AQ255" s="35"/>
      <c r="AR255" s="35"/>
      <c r="AS255" s="35"/>
      <c r="AT255" s="35"/>
      <c r="AU255" s="35"/>
      <c r="AV255" s="35"/>
      <c r="AW255" s="35"/>
      <c r="AX255" s="35"/>
      <c r="AY255" s="35"/>
      <c r="AZ255" s="35"/>
    </row>
    <row r="256" spans="16:52" ht="12.75">
      <c r="P256" s="24" t="b">
        <f t="shared" si="69"/>
        <v>0</v>
      </c>
      <c r="Q256" s="36"/>
      <c r="R256" s="36">
        <f t="shared" si="78"/>
        <v>46624</v>
      </c>
      <c r="S256" s="37" t="b">
        <f t="shared" si="70"/>
        <v>0</v>
      </c>
      <c r="T256" s="37">
        <f t="shared" si="73"/>
        <v>1686083.8058709037</v>
      </c>
      <c r="U256" s="37">
        <f t="shared" si="87"/>
        <v>6797.792061555611</v>
      </c>
      <c r="V256" s="37">
        <f t="shared" si="85"/>
        <v>956902.4312657932</v>
      </c>
      <c r="W256" s="37">
        <f t="shared" si="72"/>
        <v>4.166666666666667</v>
      </c>
      <c r="X256" s="35"/>
      <c r="Y256" s="35"/>
      <c r="Z256" s="35"/>
      <c r="AA256" s="35"/>
      <c r="AB256" s="35"/>
      <c r="AC256" s="35"/>
      <c r="AD256" s="36" t="b">
        <f t="shared" si="74"/>
        <v>0</v>
      </c>
      <c r="AE256" s="36">
        <f t="shared" si="79"/>
        <v>46624</v>
      </c>
      <c r="AF256" s="37" t="b">
        <f t="shared" si="75"/>
        <v>0</v>
      </c>
      <c r="AG256" s="37">
        <f t="shared" si="80"/>
        <v>2422608.9271639064</v>
      </c>
      <c r="AH256" s="37">
        <f t="shared" si="88"/>
        <v>11635.453754415013</v>
      </c>
      <c r="AI256" s="37">
        <f t="shared" si="81"/>
        <v>1461894.380918328</v>
      </c>
      <c r="AJ256" s="37">
        <f t="shared" si="77"/>
        <v>10</v>
      </c>
      <c r="AK256" s="35"/>
      <c r="AL256" s="35"/>
      <c r="AM256" s="35"/>
      <c r="AN256" s="35"/>
      <c r="AO256" s="35"/>
      <c r="AP256" s="35"/>
      <c r="AQ256" s="35"/>
      <c r="AR256" s="35"/>
      <c r="AS256" s="35"/>
      <c r="AT256" s="35"/>
      <c r="AU256" s="35"/>
      <c r="AV256" s="35"/>
      <c r="AW256" s="35"/>
      <c r="AX256" s="35"/>
      <c r="AY256" s="35"/>
      <c r="AZ256" s="35"/>
    </row>
    <row r="257" spans="16:52" ht="12.75">
      <c r="P257" s="24" t="b">
        <f t="shared" si="69"/>
        <v>0</v>
      </c>
      <c r="Q257" s="36"/>
      <c r="R257" s="36">
        <f t="shared" si="78"/>
        <v>46655</v>
      </c>
      <c r="S257" s="37" t="b">
        <f t="shared" si="70"/>
        <v>0</v>
      </c>
      <c r="T257" s="37">
        <f t="shared" si="73"/>
        <v>1693885.764599126</v>
      </c>
      <c r="U257" s="37">
        <f t="shared" si="87"/>
        <v>6797.792061555611</v>
      </c>
      <c r="V257" s="37">
        <f t="shared" si="85"/>
        <v>963700.2233273488</v>
      </c>
      <c r="W257" s="37">
        <f t="shared" si="72"/>
        <v>4.166666666666667</v>
      </c>
      <c r="X257" s="35"/>
      <c r="Y257" s="35"/>
      <c r="Z257" s="35"/>
      <c r="AA257" s="35"/>
      <c r="AB257" s="35"/>
      <c r="AC257" s="35"/>
      <c r="AD257" s="36" t="b">
        <f t="shared" si="74"/>
        <v>0</v>
      </c>
      <c r="AE257" s="36">
        <f t="shared" si="79"/>
        <v>46655</v>
      </c>
      <c r="AF257" s="37" t="b">
        <f t="shared" si="75"/>
        <v>0</v>
      </c>
      <c r="AG257" s="37">
        <f t="shared" si="80"/>
        <v>2436254.380918321</v>
      </c>
      <c r="AH257" s="37">
        <f t="shared" si="88"/>
        <v>11635.453754415013</v>
      </c>
      <c r="AI257" s="37">
        <f t="shared" si="81"/>
        <v>1473529.834672743</v>
      </c>
      <c r="AJ257" s="37">
        <f t="shared" si="77"/>
        <v>10</v>
      </c>
      <c r="AK257" s="35"/>
      <c r="AL257" s="35"/>
      <c r="AM257" s="35"/>
      <c r="AN257" s="35"/>
      <c r="AO257" s="35"/>
      <c r="AP257" s="35"/>
      <c r="AQ257" s="35"/>
      <c r="AR257" s="35"/>
      <c r="AS257" s="35"/>
      <c r="AT257" s="35"/>
      <c r="AU257" s="35"/>
      <c r="AV257" s="35"/>
      <c r="AW257" s="35"/>
      <c r="AX257" s="35"/>
      <c r="AY257" s="35"/>
      <c r="AZ257" s="35"/>
    </row>
    <row r="258" spans="16:52" ht="12.75">
      <c r="P258" s="24" t="b">
        <f t="shared" si="69"/>
        <v>0</v>
      </c>
      <c r="Q258" s="36"/>
      <c r="R258" s="36">
        <f t="shared" si="78"/>
        <v>46685</v>
      </c>
      <c r="S258" s="37" t="b">
        <f t="shared" si="70"/>
        <v>0</v>
      </c>
      <c r="T258" s="37">
        <f t="shared" si="73"/>
        <v>1701687.7233273485</v>
      </c>
      <c r="U258" s="37">
        <f t="shared" si="87"/>
        <v>6797.792061555611</v>
      </c>
      <c r="V258" s="37">
        <f t="shared" si="85"/>
        <v>970498.0153889045</v>
      </c>
      <c r="W258" s="37">
        <f t="shared" si="72"/>
        <v>4.166666666666667</v>
      </c>
      <c r="X258" s="35"/>
      <c r="Y258" s="35"/>
      <c r="Z258" s="35"/>
      <c r="AA258" s="35"/>
      <c r="AB258" s="35"/>
      <c r="AC258" s="35"/>
      <c r="AD258" s="36" t="b">
        <f t="shared" si="74"/>
        <v>0</v>
      </c>
      <c r="AE258" s="36">
        <f t="shared" si="79"/>
        <v>46685</v>
      </c>
      <c r="AF258" s="37" t="b">
        <f t="shared" si="75"/>
        <v>0</v>
      </c>
      <c r="AG258" s="37">
        <f t="shared" si="80"/>
        <v>2449899.834672736</v>
      </c>
      <c r="AH258" s="37">
        <f t="shared" si="88"/>
        <v>11635.453754415013</v>
      </c>
      <c r="AI258" s="37">
        <f t="shared" si="81"/>
        <v>1485165.288427158</v>
      </c>
      <c r="AJ258" s="37">
        <f t="shared" si="77"/>
        <v>10</v>
      </c>
      <c r="AK258" s="35"/>
      <c r="AL258" s="35"/>
      <c r="AM258" s="35"/>
      <c r="AN258" s="35"/>
      <c r="AO258" s="35"/>
      <c r="AP258" s="35"/>
      <c r="AQ258" s="35"/>
      <c r="AR258" s="35"/>
      <c r="AS258" s="35"/>
      <c r="AT258" s="35"/>
      <c r="AU258" s="35"/>
      <c r="AV258" s="35"/>
      <c r="AW258" s="35"/>
      <c r="AX258" s="35"/>
      <c r="AY258" s="35"/>
      <c r="AZ258" s="35"/>
    </row>
    <row r="259" spans="16:52" ht="12.75">
      <c r="P259" s="24" t="b">
        <f t="shared" si="69"/>
        <v>0</v>
      </c>
      <c r="Q259" s="36"/>
      <c r="R259" s="36">
        <f t="shared" si="78"/>
        <v>46716</v>
      </c>
      <c r="S259" s="37" t="b">
        <f t="shared" si="70"/>
        <v>0</v>
      </c>
      <c r="T259" s="37">
        <f t="shared" si="73"/>
        <v>1709489.682055571</v>
      </c>
      <c r="U259" s="37">
        <f t="shared" si="87"/>
        <v>6797.792061555611</v>
      </c>
      <c r="V259" s="37">
        <f t="shared" si="85"/>
        <v>977295.8074504602</v>
      </c>
      <c r="W259" s="37">
        <f t="shared" si="72"/>
        <v>4.166666666666667</v>
      </c>
      <c r="X259" s="35"/>
      <c r="Y259" s="35"/>
      <c r="Z259" s="35"/>
      <c r="AA259" s="35"/>
      <c r="AB259" s="35"/>
      <c r="AC259" s="35"/>
      <c r="AD259" s="36" t="b">
        <f t="shared" si="74"/>
        <v>0</v>
      </c>
      <c r="AE259" s="36">
        <f t="shared" si="79"/>
        <v>46716</v>
      </c>
      <c r="AF259" s="37" t="b">
        <f t="shared" si="75"/>
        <v>0</v>
      </c>
      <c r="AG259" s="37">
        <f t="shared" si="80"/>
        <v>2463545.288427151</v>
      </c>
      <c r="AH259" s="37">
        <f t="shared" si="88"/>
        <v>11635.453754415013</v>
      </c>
      <c r="AI259" s="37">
        <f t="shared" si="81"/>
        <v>1496800.742181573</v>
      </c>
      <c r="AJ259" s="37">
        <f t="shared" si="77"/>
        <v>10</v>
      </c>
      <c r="AK259" s="35"/>
      <c r="AL259" s="35"/>
      <c r="AM259" s="35"/>
      <c r="AN259" s="35"/>
      <c r="AO259" s="35"/>
      <c r="AP259" s="35"/>
      <c r="AQ259" s="35"/>
      <c r="AR259" s="35"/>
      <c r="AS259" s="35"/>
      <c r="AT259" s="35"/>
      <c r="AU259" s="35"/>
      <c r="AV259" s="35"/>
      <c r="AW259" s="35"/>
      <c r="AX259" s="35"/>
      <c r="AY259" s="35"/>
      <c r="AZ259" s="35"/>
    </row>
    <row r="260" spans="16:52" ht="12.75">
      <c r="P260" s="24" t="b">
        <f t="shared" si="69"/>
        <v>0</v>
      </c>
      <c r="Q260" s="36"/>
      <c r="R260" s="36">
        <f t="shared" si="78"/>
        <v>46746</v>
      </c>
      <c r="S260" s="37" t="b">
        <f t="shared" si="70"/>
        <v>0</v>
      </c>
      <c r="T260" s="37">
        <f t="shared" si="73"/>
        <v>1717291.6407837933</v>
      </c>
      <c r="U260" s="37">
        <f t="shared" si="87"/>
        <v>6797.792061555611</v>
      </c>
      <c r="V260" s="37">
        <f t="shared" si="85"/>
        <v>984093.5995120158</v>
      </c>
      <c r="W260" s="37">
        <f t="shared" si="72"/>
        <v>4.166666666666667</v>
      </c>
      <c r="X260" s="35"/>
      <c r="Y260" s="35"/>
      <c r="Z260" s="35"/>
      <c r="AA260" s="35"/>
      <c r="AB260" s="35"/>
      <c r="AC260" s="35"/>
      <c r="AD260" s="36" t="b">
        <f t="shared" si="74"/>
        <v>0</v>
      </c>
      <c r="AE260" s="36">
        <f t="shared" si="79"/>
        <v>46746</v>
      </c>
      <c r="AF260" s="37" t="b">
        <f t="shared" si="75"/>
        <v>0</v>
      </c>
      <c r="AG260" s="37">
        <f t="shared" si="80"/>
        <v>2477190.7421815656</v>
      </c>
      <c r="AH260" s="37">
        <f t="shared" si="88"/>
        <v>11635.453754415013</v>
      </c>
      <c r="AI260" s="37">
        <f t="shared" si="81"/>
        <v>1508436.195935988</v>
      </c>
      <c r="AJ260" s="37">
        <f t="shared" si="77"/>
        <v>10</v>
      </c>
      <c r="AK260" s="35"/>
      <c r="AL260" s="35"/>
      <c r="AM260" s="35"/>
      <c r="AN260" s="35"/>
      <c r="AO260" s="35"/>
      <c r="AP260" s="35"/>
      <c r="AQ260" s="35"/>
      <c r="AR260" s="35"/>
      <c r="AS260" s="35"/>
      <c r="AT260" s="35"/>
      <c r="AU260" s="35"/>
      <c r="AV260" s="35"/>
      <c r="AW260" s="35"/>
      <c r="AX260" s="35"/>
      <c r="AY260" s="35"/>
      <c r="AZ260" s="35"/>
    </row>
    <row r="261" spans="16:52" ht="12.75">
      <c r="P261" s="24" t="b">
        <f t="shared" si="69"/>
        <v>0</v>
      </c>
      <c r="Q261" s="36"/>
      <c r="R261" s="36">
        <f t="shared" si="78"/>
        <v>46777</v>
      </c>
      <c r="S261" s="37" t="b">
        <f t="shared" si="70"/>
        <v>0</v>
      </c>
      <c r="T261" s="37">
        <f t="shared" si="73"/>
        <v>1725093.5995120157</v>
      </c>
      <c r="U261" s="37">
        <f aca="true" t="shared" si="89" ref="U261:U272">($I$23/12)*$T$261</f>
        <v>7187.889997966732</v>
      </c>
      <c r="V261" s="37">
        <f t="shared" si="85"/>
        <v>991281.4895099825</v>
      </c>
      <c r="W261" s="37">
        <f t="shared" si="72"/>
        <v>4.166666666666667</v>
      </c>
      <c r="X261" s="35"/>
      <c r="Y261" s="35"/>
      <c r="Z261" s="35"/>
      <c r="AA261" s="35"/>
      <c r="AB261" s="35"/>
      <c r="AC261" s="35"/>
      <c r="AD261" s="36" t="b">
        <f t="shared" si="74"/>
        <v>0</v>
      </c>
      <c r="AE261" s="36">
        <f t="shared" si="79"/>
        <v>46777</v>
      </c>
      <c r="AF261" s="37" t="b">
        <f t="shared" si="75"/>
        <v>0</v>
      </c>
      <c r="AG261" s="37">
        <f t="shared" si="80"/>
        <v>2490836.1959359804</v>
      </c>
      <c r="AH261" s="37">
        <f>($K$23/12)*$AG$261</f>
        <v>12454.180979679903</v>
      </c>
      <c r="AI261" s="37">
        <f t="shared" si="81"/>
        <v>1520890.376915668</v>
      </c>
      <c r="AJ261" s="37">
        <f t="shared" si="77"/>
        <v>10</v>
      </c>
      <c r="AK261" s="35"/>
      <c r="AL261" s="35"/>
      <c r="AM261" s="35"/>
      <c r="AN261" s="35"/>
      <c r="AO261" s="35"/>
      <c r="AP261" s="35"/>
      <c r="AQ261" s="35"/>
      <c r="AR261" s="35"/>
      <c r="AS261" s="35"/>
      <c r="AT261" s="35"/>
      <c r="AU261" s="35"/>
      <c r="AV261" s="35"/>
      <c r="AW261" s="35"/>
      <c r="AX261" s="35"/>
      <c r="AY261" s="35"/>
      <c r="AZ261" s="35"/>
    </row>
    <row r="262" spans="16:52" ht="12.75">
      <c r="P262" s="24" t="b">
        <f t="shared" si="69"/>
        <v>0</v>
      </c>
      <c r="Q262" s="36"/>
      <c r="R262" s="36">
        <f t="shared" si="78"/>
        <v>46808</v>
      </c>
      <c r="S262" s="37" t="b">
        <f t="shared" si="70"/>
        <v>0</v>
      </c>
      <c r="T262" s="37">
        <f t="shared" si="73"/>
        <v>1733285.6561766493</v>
      </c>
      <c r="U262" s="37">
        <f t="shared" si="89"/>
        <v>7187.889997966732</v>
      </c>
      <c r="V262" s="37">
        <f t="shared" si="85"/>
        <v>998469.3795079492</v>
      </c>
      <c r="W262" s="37">
        <f t="shared" si="72"/>
        <v>4.166666666666667</v>
      </c>
      <c r="X262" s="35"/>
      <c r="Y262" s="35"/>
      <c r="Z262" s="35"/>
      <c r="AA262" s="35"/>
      <c r="AB262" s="35"/>
      <c r="AC262" s="35"/>
      <c r="AD262" s="36" t="b">
        <f t="shared" si="74"/>
        <v>0</v>
      </c>
      <c r="AE262" s="36">
        <f t="shared" si="79"/>
        <v>46808</v>
      </c>
      <c r="AF262" s="37" t="b">
        <f t="shared" si="75"/>
        <v>0</v>
      </c>
      <c r="AG262" s="37">
        <f t="shared" si="80"/>
        <v>2505300.37691566</v>
      </c>
      <c r="AH262" s="37">
        <f aca="true" t="shared" si="90" ref="AH262:AH272">($K$23/12)*$AG$261</f>
        <v>12454.180979679903</v>
      </c>
      <c r="AI262" s="37">
        <f t="shared" si="81"/>
        <v>1533344.5578953477</v>
      </c>
      <c r="AJ262" s="37">
        <f t="shared" si="77"/>
        <v>10</v>
      </c>
      <c r="AK262" s="35"/>
      <c r="AL262" s="35"/>
      <c r="AM262" s="35"/>
      <c r="AN262" s="35"/>
      <c r="AO262" s="35"/>
      <c r="AP262" s="35"/>
      <c r="AQ262" s="35"/>
      <c r="AR262" s="35"/>
      <c r="AS262" s="35"/>
      <c r="AT262" s="35"/>
      <c r="AU262" s="35"/>
      <c r="AV262" s="35"/>
      <c r="AW262" s="35"/>
      <c r="AX262" s="35"/>
      <c r="AY262" s="35"/>
      <c r="AZ262" s="35"/>
    </row>
    <row r="263" spans="16:52" ht="12.75">
      <c r="P263" s="24" t="b">
        <f t="shared" si="69"/>
        <v>0</v>
      </c>
      <c r="Q263" s="36"/>
      <c r="R263" s="36">
        <f t="shared" si="78"/>
        <v>46837</v>
      </c>
      <c r="S263" s="37" t="b">
        <f t="shared" si="70"/>
        <v>0</v>
      </c>
      <c r="T263" s="37">
        <f t="shared" si="73"/>
        <v>1741477.7128412828</v>
      </c>
      <c r="U263" s="37">
        <f t="shared" si="89"/>
        <v>7187.889997966732</v>
      </c>
      <c r="V263" s="37">
        <f t="shared" si="85"/>
        <v>1005657.2695059159</v>
      </c>
      <c r="W263" s="37">
        <f t="shared" si="72"/>
        <v>4.166666666666667</v>
      </c>
      <c r="X263" s="35"/>
      <c r="Y263" s="35"/>
      <c r="Z263" s="35"/>
      <c r="AA263" s="35"/>
      <c r="AB263" s="35"/>
      <c r="AC263" s="35"/>
      <c r="AD263" s="36" t="b">
        <f t="shared" si="74"/>
        <v>0</v>
      </c>
      <c r="AE263" s="36">
        <f t="shared" si="79"/>
        <v>46837</v>
      </c>
      <c r="AF263" s="37" t="b">
        <f t="shared" si="75"/>
        <v>0</v>
      </c>
      <c r="AG263" s="37">
        <f t="shared" si="80"/>
        <v>2519764.55789534</v>
      </c>
      <c r="AH263" s="37">
        <f t="shared" si="90"/>
        <v>12454.180979679903</v>
      </c>
      <c r="AI263" s="37">
        <f t="shared" si="81"/>
        <v>1545798.7388750275</v>
      </c>
      <c r="AJ263" s="37">
        <f t="shared" si="77"/>
        <v>10</v>
      </c>
      <c r="AK263" s="35"/>
      <c r="AL263" s="35"/>
      <c r="AM263" s="35"/>
      <c r="AN263" s="35"/>
      <c r="AO263" s="35"/>
      <c r="AP263" s="35"/>
      <c r="AQ263" s="35"/>
      <c r="AR263" s="35"/>
      <c r="AS263" s="35"/>
      <c r="AT263" s="35"/>
      <c r="AU263" s="35"/>
      <c r="AV263" s="35"/>
      <c r="AW263" s="35"/>
      <c r="AX263" s="35"/>
      <c r="AY263" s="35"/>
      <c r="AZ263" s="35"/>
    </row>
    <row r="264" spans="16:52" ht="12.75">
      <c r="P264" s="24" t="b">
        <f t="shared" si="69"/>
        <v>0</v>
      </c>
      <c r="Q264" s="36"/>
      <c r="R264" s="36">
        <f t="shared" si="78"/>
        <v>46868</v>
      </c>
      <c r="S264" s="37" t="b">
        <f t="shared" si="70"/>
        <v>0</v>
      </c>
      <c r="T264" s="37">
        <f t="shared" si="73"/>
        <v>1749669.7695059164</v>
      </c>
      <c r="U264" s="37">
        <f t="shared" si="89"/>
        <v>7187.889997966732</v>
      </c>
      <c r="V264" s="37">
        <f t="shared" si="85"/>
        <v>1012845.1595038826</v>
      </c>
      <c r="W264" s="37">
        <f t="shared" si="72"/>
        <v>4.166666666666667</v>
      </c>
      <c r="X264" s="35"/>
      <c r="Y264" s="35"/>
      <c r="Z264" s="35"/>
      <c r="AA264" s="35"/>
      <c r="AB264" s="35"/>
      <c r="AC264" s="35"/>
      <c r="AD264" s="36" t="b">
        <f t="shared" si="74"/>
        <v>0</v>
      </c>
      <c r="AE264" s="36">
        <f t="shared" si="79"/>
        <v>46868</v>
      </c>
      <c r="AF264" s="37" t="b">
        <f t="shared" si="75"/>
        <v>0</v>
      </c>
      <c r="AG264" s="37">
        <f t="shared" si="80"/>
        <v>2534228.73887502</v>
      </c>
      <c r="AH264" s="37">
        <f t="shared" si="90"/>
        <v>12454.180979679903</v>
      </c>
      <c r="AI264" s="37">
        <f t="shared" si="81"/>
        <v>1558252.9198547073</v>
      </c>
      <c r="AJ264" s="37">
        <f t="shared" si="77"/>
        <v>10</v>
      </c>
      <c r="AK264" s="35"/>
      <c r="AL264" s="35"/>
      <c r="AM264" s="35"/>
      <c r="AN264" s="35"/>
      <c r="AO264" s="35"/>
      <c r="AP264" s="35"/>
      <c r="AQ264" s="35"/>
      <c r="AR264" s="35"/>
      <c r="AS264" s="35"/>
      <c r="AT264" s="35"/>
      <c r="AU264" s="35"/>
      <c r="AV264" s="35"/>
      <c r="AW264" s="35"/>
      <c r="AX264" s="35"/>
      <c r="AY264" s="35"/>
      <c r="AZ264" s="35"/>
    </row>
    <row r="265" spans="16:52" ht="12.75">
      <c r="P265" s="24" t="b">
        <f t="shared" si="69"/>
        <v>0</v>
      </c>
      <c r="Q265" s="36"/>
      <c r="R265" s="36">
        <f t="shared" si="78"/>
        <v>46898</v>
      </c>
      <c r="S265" s="37" t="b">
        <f t="shared" si="70"/>
        <v>0</v>
      </c>
      <c r="T265" s="37">
        <f t="shared" si="73"/>
        <v>1757861.82617055</v>
      </c>
      <c r="U265" s="37">
        <f t="shared" si="89"/>
        <v>7187.889997966732</v>
      </c>
      <c r="V265" s="37">
        <f t="shared" si="85"/>
        <v>1020033.0495018493</v>
      </c>
      <c r="W265" s="37">
        <f t="shared" si="72"/>
        <v>4.166666666666667</v>
      </c>
      <c r="X265" s="35"/>
      <c r="Y265" s="35"/>
      <c r="Z265" s="35"/>
      <c r="AA265" s="35"/>
      <c r="AB265" s="35"/>
      <c r="AC265" s="35"/>
      <c r="AD265" s="36" t="b">
        <f t="shared" si="74"/>
        <v>0</v>
      </c>
      <c r="AE265" s="36">
        <f t="shared" si="79"/>
        <v>46898</v>
      </c>
      <c r="AF265" s="37" t="b">
        <f t="shared" si="75"/>
        <v>0</v>
      </c>
      <c r="AG265" s="37">
        <f t="shared" si="80"/>
        <v>2548692.9198546996</v>
      </c>
      <c r="AH265" s="37">
        <f t="shared" si="90"/>
        <v>12454.180979679903</v>
      </c>
      <c r="AI265" s="37">
        <f t="shared" si="81"/>
        <v>1570707.1008343871</v>
      </c>
      <c r="AJ265" s="37">
        <f t="shared" si="77"/>
        <v>10</v>
      </c>
      <c r="AK265" s="35"/>
      <c r="AL265" s="35"/>
      <c r="AM265" s="35"/>
      <c r="AN265" s="35"/>
      <c r="AO265" s="35"/>
      <c r="AP265" s="35"/>
      <c r="AQ265" s="35"/>
      <c r="AR265" s="35"/>
      <c r="AS265" s="35"/>
      <c r="AT265" s="35"/>
      <c r="AU265" s="35"/>
      <c r="AV265" s="35"/>
      <c r="AW265" s="35"/>
      <c r="AX265" s="35"/>
      <c r="AY265" s="35"/>
      <c r="AZ265" s="35"/>
    </row>
    <row r="266" spans="16:52" ht="12.75">
      <c r="P266" s="24" t="b">
        <f t="shared" si="69"/>
        <v>0</v>
      </c>
      <c r="Q266" s="36"/>
      <c r="R266" s="36">
        <f t="shared" si="78"/>
        <v>46929</v>
      </c>
      <c r="S266" s="37" t="b">
        <f t="shared" si="70"/>
        <v>0</v>
      </c>
      <c r="T266" s="37">
        <f t="shared" si="73"/>
        <v>1766053.8828351835</v>
      </c>
      <c r="U266" s="37">
        <f t="shared" si="89"/>
        <v>7187.889997966732</v>
      </c>
      <c r="V266" s="37">
        <f t="shared" si="85"/>
        <v>1027220.939499816</v>
      </c>
      <c r="W266" s="37">
        <f t="shared" si="72"/>
        <v>4.166666666666667</v>
      </c>
      <c r="X266" s="35"/>
      <c r="Y266" s="35"/>
      <c r="Z266" s="35"/>
      <c r="AA266" s="35"/>
      <c r="AB266" s="35"/>
      <c r="AC266" s="35"/>
      <c r="AD266" s="36" t="b">
        <f t="shared" si="74"/>
        <v>0</v>
      </c>
      <c r="AE266" s="36">
        <f t="shared" si="79"/>
        <v>46929</v>
      </c>
      <c r="AF266" s="37" t="b">
        <f t="shared" si="75"/>
        <v>0</v>
      </c>
      <c r="AG266" s="37">
        <f t="shared" si="80"/>
        <v>2563157.1008343794</v>
      </c>
      <c r="AH266" s="37">
        <f t="shared" si="90"/>
        <v>12454.180979679903</v>
      </c>
      <c r="AI266" s="37">
        <f t="shared" si="81"/>
        <v>1583161.281814067</v>
      </c>
      <c r="AJ266" s="37">
        <f t="shared" si="77"/>
        <v>10</v>
      </c>
      <c r="AK266" s="35"/>
      <c r="AL266" s="35"/>
      <c r="AM266" s="35"/>
      <c r="AN266" s="35"/>
      <c r="AO266" s="35"/>
      <c r="AP266" s="35"/>
      <c r="AQ266" s="35"/>
      <c r="AR266" s="35"/>
      <c r="AS266" s="35"/>
      <c r="AT266" s="35"/>
      <c r="AU266" s="35"/>
      <c r="AV266" s="35"/>
      <c r="AW266" s="35"/>
      <c r="AX266" s="35"/>
      <c r="AY266" s="35"/>
      <c r="AZ266" s="35"/>
    </row>
    <row r="267" spans="16:52" ht="12.75">
      <c r="P267" s="24" t="b">
        <f t="shared" si="69"/>
        <v>0</v>
      </c>
      <c r="Q267" s="36"/>
      <c r="R267" s="36">
        <f t="shared" si="78"/>
        <v>46959</v>
      </c>
      <c r="S267" s="37" t="b">
        <f t="shared" si="70"/>
        <v>0</v>
      </c>
      <c r="T267" s="37">
        <f t="shared" si="73"/>
        <v>1774245.939499817</v>
      </c>
      <c r="U267" s="37">
        <f t="shared" si="89"/>
        <v>7187.889997966732</v>
      </c>
      <c r="V267" s="37">
        <f t="shared" si="85"/>
        <v>1034408.8294977827</v>
      </c>
      <c r="W267" s="37">
        <f t="shared" si="72"/>
        <v>4.166666666666667</v>
      </c>
      <c r="X267" s="35"/>
      <c r="Y267" s="35"/>
      <c r="Z267" s="35"/>
      <c r="AA267" s="35"/>
      <c r="AB267" s="35"/>
      <c r="AC267" s="35"/>
      <c r="AD267" s="36" t="b">
        <f t="shared" si="74"/>
        <v>0</v>
      </c>
      <c r="AE267" s="36">
        <f t="shared" si="79"/>
        <v>46959</v>
      </c>
      <c r="AF267" s="37" t="b">
        <f t="shared" si="75"/>
        <v>0</v>
      </c>
      <c r="AG267" s="37">
        <f t="shared" si="80"/>
        <v>2577621.2818140592</v>
      </c>
      <c r="AH267" s="37">
        <f t="shared" si="90"/>
        <v>12454.180979679903</v>
      </c>
      <c r="AI267" s="37">
        <f t="shared" si="81"/>
        <v>1595615.4627937467</v>
      </c>
      <c r="AJ267" s="37">
        <f t="shared" si="77"/>
        <v>10</v>
      </c>
      <c r="AK267" s="35"/>
      <c r="AL267" s="35"/>
      <c r="AM267" s="35"/>
      <c r="AN267" s="35"/>
      <c r="AO267" s="35"/>
      <c r="AP267" s="35"/>
      <c r="AQ267" s="35"/>
      <c r="AR267" s="35"/>
      <c r="AS267" s="35"/>
      <c r="AT267" s="35"/>
      <c r="AU267" s="35"/>
      <c r="AV267" s="35"/>
      <c r="AW267" s="35"/>
      <c r="AX267" s="35"/>
      <c r="AY267" s="35"/>
      <c r="AZ267" s="35"/>
    </row>
    <row r="268" spans="16:52" ht="12.75">
      <c r="P268" s="24" t="b">
        <f t="shared" si="69"/>
        <v>0</v>
      </c>
      <c r="Q268" s="36"/>
      <c r="R268" s="36">
        <f t="shared" si="78"/>
        <v>46990</v>
      </c>
      <c r="S268" s="37" t="b">
        <f t="shared" si="70"/>
        <v>0</v>
      </c>
      <c r="T268" s="37">
        <f t="shared" si="73"/>
        <v>1782437.9961644507</v>
      </c>
      <c r="U268" s="37">
        <f t="shared" si="89"/>
        <v>7187.889997966732</v>
      </c>
      <c r="V268" s="37">
        <f t="shared" si="85"/>
        <v>1041596.7194957495</v>
      </c>
      <c r="W268" s="37">
        <f t="shared" si="72"/>
        <v>4.166666666666667</v>
      </c>
      <c r="X268" s="35"/>
      <c r="Y268" s="35"/>
      <c r="Z268" s="35"/>
      <c r="AA268" s="35"/>
      <c r="AB268" s="35"/>
      <c r="AC268" s="35"/>
      <c r="AD268" s="36" t="b">
        <f t="shared" si="74"/>
        <v>0</v>
      </c>
      <c r="AE268" s="36">
        <f t="shared" si="79"/>
        <v>46990</v>
      </c>
      <c r="AF268" s="37" t="b">
        <f t="shared" si="75"/>
        <v>0</v>
      </c>
      <c r="AG268" s="37">
        <f t="shared" si="80"/>
        <v>2592085.462793739</v>
      </c>
      <c r="AH268" s="37">
        <f t="shared" si="90"/>
        <v>12454.180979679903</v>
      </c>
      <c r="AI268" s="37">
        <f t="shared" si="81"/>
        <v>1608069.6437734265</v>
      </c>
      <c r="AJ268" s="37">
        <f t="shared" si="77"/>
        <v>10</v>
      </c>
      <c r="AK268" s="35"/>
      <c r="AL268" s="35"/>
      <c r="AM268" s="35"/>
      <c r="AN268" s="35"/>
      <c r="AO268" s="35"/>
      <c r="AP268" s="35"/>
      <c r="AQ268" s="35"/>
      <c r="AR268" s="35"/>
      <c r="AS268" s="35"/>
      <c r="AT268" s="35"/>
      <c r="AU268" s="35"/>
      <c r="AV268" s="35"/>
      <c r="AW268" s="35"/>
      <c r="AX268" s="35"/>
      <c r="AY268" s="35"/>
      <c r="AZ268" s="35"/>
    </row>
    <row r="269" spans="16:52" ht="12.75">
      <c r="P269" s="24" t="b">
        <f t="shared" si="69"/>
        <v>0</v>
      </c>
      <c r="Q269" s="36"/>
      <c r="R269" s="36">
        <f t="shared" si="78"/>
        <v>47021</v>
      </c>
      <c r="S269" s="37" t="b">
        <f t="shared" si="70"/>
        <v>0</v>
      </c>
      <c r="T269" s="37">
        <f t="shared" si="73"/>
        <v>1790630.0528290842</v>
      </c>
      <c r="U269" s="37">
        <f t="shared" si="89"/>
        <v>7187.889997966732</v>
      </c>
      <c r="V269" s="37">
        <f t="shared" si="85"/>
        <v>1048784.6094937162</v>
      </c>
      <c r="W269" s="37">
        <f t="shared" si="72"/>
        <v>4.166666666666667</v>
      </c>
      <c r="X269" s="35"/>
      <c r="Y269" s="35"/>
      <c r="Z269" s="35"/>
      <c r="AA269" s="35"/>
      <c r="AB269" s="35"/>
      <c r="AC269" s="35"/>
      <c r="AD269" s="36" t="b">
        <f t="shared" si="74"/>
        <v>0</v>
      </c>
      <c r="AE269" s="36">
        <f t="shared" si="79"/>
        <v>47021</v>
      </c>
      <c r="AF269" s="37" t="b">
        <f t="shared" si="75"/>
        <v>0</v>
      </c>
      <c r="AG269" s="37">
        <f t="shared" si="80"/>
        <v>2606549.643773419</v>
      </c>
      <c r="AH269" s="37">
        <f t="shared" si="90"/>
        <v>12454.180979679903</v>
      </c>
      <c r="AI269" s="37">
        <f t="shared" si="81"/>
        <v>1620523.8247531063</v>
      </c>
      <c r="AJ269" s="37">
        <f t="shared" si="77"/>
        <v>10</v>
      </c>
      <c r="AK269" s="35"/>
      <c r="AL269" s="35"/>
      <c r="AM269" s="35"/>
      <c r="AN269" s="35"/>
      <c r="AO269" s="35"/>
      <c r="AP269" s="35"/>
      <c r="AQ269" s="35"/>
      <c r="AR269" s="35"/>
      <c r="AS269" s="35"/>
      <c r="AT269" s="35"/>
      <c r="AU269" s="35"/>
      <c r="AV269" s="35"/>
      <c r="AW269" s="35"/>
      <c r="AX269" s="35"/>
      <c r="AY269" s="35"/>
      <c r="AZ269" s="35"/>
    </row>
    <row r="270" spans="16:52" ht="12.75">
      <c r="P270" s="24" t="b">
        <f t="shared" si="69"/>
        <v>0</v>
      </c>
      <c r="Q270" s="36"/>
      <c r="R270" s="36">
        <f t="shared" si="78"/>
        <v>47051</v>
      </c>
      <c r="S270" s="37" t="b">
        <f t="shared" si="70"/>
        <v>0</v>
      </c>
      <c r="T270" s="37">
        <f t="shared" si="73"/>
        <v>1798822.1094937178</v>
      </c>
      <c r="U270" s="37">
        <f t="shared" si="89"/>
        <v>7187.889997966732</v>
      </c>
      <c r="V270" s="37">
        <f t="shared" si="85"/>
        <v>1055972.499491683</v>
      </c>
      <c r="W270" s="37">
        <f t="shared" si="72"/>
        <v>4.166666666666667</v>
      </c>
      <c r="X270" s="35"/>
      <c r="Y270" s="35"/>
      <c r="Z270" s="35"/>
      <c r="AA270" s="35"/>
      <c r="AB270" s="35"/>
      <c r="AC270" s="35"/>
      <c r="AD270" s="36" t="b">
        <f t="shared" si="74"/>
        <v>0</v>
      </c>
      <c r="AE270" s="36">
        <f t="shared" si="79"/>
        <v>47051</v>
      </c>
      <c r="AF270" s="37" t="b">
        <f t="shared" si="75"/>
        <v>0</v>
      </c>
      <c r="AG270" s="37">
        <f t="shared" si="80"/>
        <v>2621013.8247530987</v>
      </c>
      <c r="AH270" s="37">
        <f t="shared" si="90"/>
        <v>12454.180979679903</v>
      </c>
      <c r="AI270" s="37">
        <f t="shared" si="81"/>
        <v>1632978.0057327861</v>
      </c>
      <c r="AJ270" s="37">
        <f t="shared" si="77"/>
        <v>10</v>
      </c>
      <c r="AK270" s="35"/>
      <c r="AL270" s="35"/>
      <c r="AM270" s="35"/>
      <c r="AN270" s="35"/>
      <c r="AO270" s="35"/>
      <c r="AP270" s="35"/>
      <c r="AQ270" s="35"/>
      <c r="AR270" s="35"/>
      <c r="AS270" s="35"/>
      <c r="AT270" s="35"/>
      <c r="AU270" s="35"/>
      <c r="AV270" s="35"/>
      <c r="AW270" s="35"/>
      <c r="AX270" s="35"/>
      <c r="AY270" s="35"/>
      <c r="AZ270" s="35"/>
    </row>
    <row r="271" spans="16:52" ht="12.75">
      <c r="P271" s="24" t="b">
        <f t="shared" si="69"/>
        <v>0</v>
      </c>
      <c r="Q271" s="36"/>
      <c r="R271" s="36">
        <f t="shared" si="78"/>
        <v>47082</v>
      </c>
      <c r="S271" s="37" t="b">
        <f t="shared" si="70"/>
        <v>0</v>
      </c>
      <c r="T271" s="37">
        <f t="shared" si="73"/>
        <v>1807014.1661583513</v>
      </c>
      <c r="U271" s="37">
        <f t="shared" si="89"/>
        <v>7187.889997966732</v>
      </c>
      <c r="V271" s="37">
        <f t="shared" si="85"/>
        <v>1063160.3894896498</v>
      </c>
      <c r="W271" s="37">
        <f t="shared" si="72"/>
        <v>4.166666666666667</v>
      </c>
      <c r="X271" s="35"/>
      <c r="Y271" s="35"/>
      <c r="Z271" s="35"/>
      <c r="AA271" s="35"/>
      <c r="AB271" s="35"/>
      <c r="AC271" s="35"/>
      <c r="AD271" s="36" t="b">
        <f t="shared" si="74"/>
        <v>0</v>
      </c>
      <c r="AE271" s="36">
        <f t="shared" si="79"/>
        <v>47082</v>
      </c>
      <c r="AF271" s="37" t="b">
        <f t="shared" si="75"/>
        <v>0</v>
      </c>
      <c r="AG271" s="37">
        <f t="shared" si="80"/>
        <v>2635478.0057327785</v>
      </c>
      <c r="AH271" s="37">
        <f t="shared" si="90"/>
        <v>12454.180979679903</v>
      </c>
      <c r="AI271" s="37">
        <f t="shared" si="81"/>
        <v>1645432.186712466</v>
      </c>
      <c r="AJ271" s="37">
        <f t="shared" si="77"/>
        <v>10</v>
      </c>
      <c r="AK271" s="35"/>
      <c r="AL271" s="35"/>
      <c r="AM271" s="35"/>
      <c r="AN271" s="35"/>
      <c r="AO271" s="35"/>
      <c r="AP271" s="35"/>
      <c r="AQ271" s="35"/>
      <c r="AR271" s="35"/>
      <c r="AS271" s="35"/>
      <c r="AT271" s="35"/>
      <c r="AU271" s="35"/>
      <c r="AV271" s="35"/>
      <c r="AW271" s="35"/>
      <c r="AX271" s="35"/>
      <c r="AY271" s="35"/>
      <c r="AZ271" s="35"/>
    </row>
    <row r="272" spans="16:52" ht="12.75">
      <c r="P272" s="24" t="b">
        <f t="shared" si="69"/>
        <v>0</v>
      </c>
      <c r="Q272" s="36"/>
      <c r="R272" s="36">
        <f t="shared" si="78"/>
        <v>47112</v>
      </c>
      <c r="S272" s="37" t="b">
        <f t="shared" si="70"/>
        <v>0</v>
      </c>
      <c r="T272" s="37">
        <f t="shared" si="73"/>
        <v>1815206.222822985</v>
      </c>
      <c r="U272" s="37">
        <f t="shared" si="89"/>
        <v>7187.889997966732</v>
      </c>
      <c r="V272" s="37">
        <f t="shared" si="85"/>
        <v>1070348.2794876166</v>
      </c>
      <c r="W272" s="37">
        <f t="shared" si="72"/>
        <v>4.166666666666667</v>
      </c>
      <c r="X272" s="35"/>
      <c r="Y272" s="35"/>
      <c r="Z272" s="35"/>
      <c r="AA272" s="35"/>
      <c r="AB272" s="35"/>
      <c r="AC272" s="35"/>
      <c r="AD272" s="36" t="b">
        <f t="shared" si="74"/>
        <v>0</v>
      </c>
      <c r="AE272" s="36">
        <f t="shared" si="79"/>
        <v>47112</v>
      </c>
      <c r="AF272" s="37" t="b">
        <f t="shared" si="75"/>
        <v>0</v>
      </c>
      <c r="AG272" s="37">
        <f t="shared" si="80"/>
        <v>2649942.1867124583</v>
      </c>
      <c r="AH272" s="37">
        <f t="shared" si="90"/>
        <v>12454.180979679903</v>
      </c>
      <c r="AI272" s="37">
        <f t="shared" si="81"/>
        <v>1657886.3676921458</v>
      </c>
      <c r="AJ272" s="37">
        <f t="shared" si="77"/>
        <v>10</v>
      </c>
      <c r="AK272" s="35"/>
      <c r="AL272" s="35"/>
      <c r="AM272" s="35"/>
      <c r="AN272" s="35"/>
      <c r="AO272" s="35"/>
      <c r="AP272" s="35"/>
      <c r="AQ272" s="35"/>
      <c r="AR272" s="35"/>
      <c r="AS272" s="35"/>
      <c r="AT272" s="35"/>
      <c r="AU272" s="35"/>
      <c r="AV272" s="35"/>
      <c r="AW272" s="35"/>
      <c r="AX272" s="35"/>
      <c r="AY272" s="35"/>
      <c r="AZ272" s="35"/>
    </row>
    <row r="273" spans="16:52" ht="12.75">
      <c r="P273" s="24" t="b">
        <f t="shared" si="69"/>
        <v>0</v>
      </c>
      <c r="Q273" s="36"/>
      <c r="R273" s="36">
        <f t="shared" si="78"/>
        <v>47143</v>
      </c>
      <c r="S273" s="37" t="b">
        <f t="shared" si="70"/>
        <v>0</v>
      </c>
      <c r="T273" s="37">
        <f t="shared" si="73"/>
        <v>1823398.2794876185</v>
      </c>
      <c r="U273" s="37">
        <f aca="true" t="shared" si="91" ref="U273:U284">($I$23/12)*$T$273</f>
        <v>7597.49283119841</v>
      </c>
      <c r="V273" s="37">
        <f t="shared" si="85"/>
        <v>1077945.772318815</v>
      </c>
      <c r="W273" s="37">
        <f t="shared" si="72"/>
        <v>4.166666666666667</v>
      </c>
      <c r="X273" s="35"/>
      <c r="Y273" s="35"/>
      <c r="Z273" s="35"/>
      <c r="AA273" s="35"/>
      <c r="AB273" s="35"/>
      <c r="AC273" s="35"/>
      <c r="AD273" s="36" t="b">
        <f t="shared" si="74"/>
        <v>0</v>
      </c>
      <c r="AE273" s="36">
        <f t="shared" si="79"/>
        <v>47143</v>
      </c>
      <c r="AF273" s="37" t="b">
        <f t="shared" si="75"/>
        <v>0</v>
      </c>
      <c r="AG273" s="37">
        <f t="shared" si="80"/>
        <v>2664406.367692138</v>
      </c>
      <c r="AH273" s="37">
        <f>($K$23/12)*$AG$273</f>
        <v>13322.03183846069</v>
      </c>
      <c r="AI273" s="37">
        <f t="shared" si="81"/>
        <v>1671208.3995306063</v>
      </c>
      <c r="AJ273" s="37">
        <f t="shared" si="77"/>
        <v>10</v>
      </c>
      <c r="AK273" s="35"/>
      <c r="AL273" s="35"/>
      <c r="AM273" s="35"/>
      <c r="AN273" s="35"/>
      <c r="AO273" s="35"/>
      <c r="AP273" s="35"/>
      <c r="AQ273" s="35"/>
      <c r="AR273" s="35"/>
      <c r="AS273" s="35"/>
      <c r="AT273" s="35"/>
      <c r="AU273" s="35"/>
      <c r="AV273" s="35"/>
      <c r="AW273" s="35"/>
      <c r="AX273" s="35"/>
      <c r="AY273" s="35"/>
      <c r="AZ273" s="35"/>
    </row>
    <row r="274" spans="16:52" ht="12.75">
      <c r="P274" s="24" t="b">
        <f t="shared" si="69"/>
        <v>0</v>
      </c>
      <c r="Q274" s="36"/>
      <c r="R274" s="36">
        <f t="shared" si="78"/>
        <v>47174</v>
      </c>
      <c r="S274" s="37" t="b">
        <f t="shared" si="70"/>
        <v>0</v>
      </c>
      <c r="T274" s="37">
        <f t="shared" si="73"/>
        <v>1831999.9389854837</v>
      </c>
      <c r="U274" s="37">
        <f t="shared" si="91"/>
        <v>7597.49283119841</v>
      </c>
      <c r="V274" s="37">
        <f t="shared" si="85"/>
        <v>1085543.2651500136</v>
      </c>
      <c r="W274" s="37">
        <f t="shared" si="72"/>
        <v>4.166666666666667</v>
      </c>
      <c r="X274" s="35"/>
      <c r="Y274" s="35"/>
      <c r="Z274" s="35"/>
      <c r="AA274" s="35"/>
      <c r="AB274" s="35"/>
      <c r="AC274" s="35"/>
      <c r="AD274" s="36" t="b">
        <f t="shared" si="74"/>
        <v>0</v>
      </c>
      <c r="AE274" s="36">
        <f t="shared" si="79"/>
        <v>47174</v>
      </c>
      <c r="AF274" s="37" t="b">
        <f t="shared" si="75"/>
        <v>0</v>
      </c>
      <c r="AG274" s="37">
        <f t="shared" si="80"/>
        <v>2679738.399530599</v>
      </c>
      <c r="AH274" s="37">
        <f aca="true" t="shared" si="92" ref="AH274:AH284">($K$23/12)*$AG$273</f>
        <v>13322.03183846069</v>
      </c>
      <c r="AI274" s="37">
        <f t="shared" si="81"/>
        <v>1684530.431369067</v>
      </c>
      <c r="AJ274" s="37">
        <f t="shared" si="77"/>
        <v>10</v>
      </c>
      <c r="AK274" s="35"/>
      <c r="AL274" s="35"/>
      <c r="AM274" s="35"/>
      <c r="AN274" s="35"/>
      <c r="AO274" s="35"/>
      <c r="AP274" s="35"/>
      <c r="AQ274" s="35"/>
      <c r="AR274" s="35"/>
      <c r="AS274" s="35"/>
      <c r="AT274" s="35"/>
      <c r="AU274" s="35"/>
      <c r="AV274" s="35"/>
      <c r="AW274" s="35"/>
      <c r="AX274" s="35"/>
      <c r="AY274" s="35"/>
      <c r="AZ274" s="35"/>
    </row>
    <row r="275" spans="16:52" ht="12.75">
      <c r="P275" s="24" t="b">
        <f t="shared" si="69"/>
        <v>0</v>
      </c>
      <c r="Q275" s="36"/>
      <c r="R275" s="36">
        <f t="shared" si="78"/>
        <v>47202</v>
      </c>
      <c r="S275" s="37" t="b">
        <f t="shared" si="70"/>
        <v>0</v>
      </c>
      <c r="T275" s="37">
        <f t="shared" si="73"/>
        <v>1840601.598483349</v>
      </c>
      <c r="U275" s="37">
        <f t="shared" si="91"/>
        <v>7597.49283119841</v>
      </c>
      <c r="V275" s="37">
        <f t="shared" si="85"/>
        <v>1093140.757981212</v>
      </c>
      <c r="W275" s="37">
        <f t="shared" si="72"/>
        <v>4.166666666666667</v>
      </c>
      <c r="X275" s="35"/>
      <c r="Y275" s="35"/>
      <c r="Z275" s="35"/>
      <c r="AA275" s="35"/>
      <c r="AB275" s="35"/>
      <c r="AC275" s="35"/>
      <c r="AD275" s="36" t="b">
        <f t="shared" si="74"/>
        <v>0</v>
      </c>
      <c r="AE275" s="36">
        <f t="shared" si="79"/>
        <v>47202</v>
      </c>
      <c r="AF275" s="37" t="b">
        <f t="shared" si="75"/>
        <v>0</v>
      </c>
      <c r="AG275" s="37">
        <f t="shared" si="80"/>
        <v>2695070.4313690597</v>
      </c>
      <c r="AH275" s="37">
        <f t="shared" si="92"/>
        <v>13322.03183846069</v>
      </c>
      <c r="AI275" s="37">
        <f t="shared" si="81"/>
        <v>1697852.4632075275</v>
      </c>
      <c r="AJ275" s="37">
        <f t="shared" si="77"/>
        <v>10</v>
      </c>
      <c r="AK275" s="35"/>
      <c r="AL275" s="35"/>
      <c r="AM275" s="35"/>
      <c r="AN275" s="35"/>
      <c r="AO275" s="35"/>
      <c r="AP275" s="35"/>
      <c r="AQ275" s="35"/>
      <c r="AR275" s="35"/>
      <c r="AS275" s="35"/>
      <c r="AT275" s="35"/>
      <c r="AU275" s="35"/>
      <c r="AV275" s="35"/>
      <c r="AW275" s="35"/>
      <c r="AX275" s="35"/>
      <c r="AY275" s="35"/>
      <c r="AZ275" s="35"/>
    </row>
    <row r="276" spans="16:52" ht="12.75">
      <c r="P276" s="24" t="b">
        <f t="shared" si="69"/>
        <v>0</v>
      </c>
      <c r="Q276" s="36"/>
      <c r="R276" s="36">
        <f t="shared" si="78"/>
        <v>47233</v>
      </c>
      <c r="S276" s="37" t="b">
        <f t="shared" si="70"/>
        <v>0</v>
      </c>
      <c r="T276" s="37">
        <f t="shared" si="73"/>
        <v>1849203.2579812142</v>
      </c>
      <c r="U276" s="37">
        <f t="shared" si="91"/>
        <v>7597.49283119841</v>
      </c>
      <c r="V276" s="37">
        <f t="shared" si="85"/>
        <v>1100738.2508124106</v>
      </c>
      <c r="W276" s="37">
        <f t="shared" si="72"/>
        <v>4.166666666666667</v>
      </c>
      <c r="X276" s="35"/>
      <c r="Y276" s="35"/>
      <c r="Z276" s="35"/>
      <c r="AA276" s="35"/>
      <c r="AB276" s="35"/>
      <c r="AC276" s="35"/>
      <c r="AD276" s="36" t="b">
        <f t="shared" si="74"/>
        <v>0</v>
      </c>
      <c r="AE276" s="36">
        <f t="shared" si="79"/>
        <v>47233</v>
      </c>
      <c r="AF276" s="37" t="b">
        <f t="shared" si="75"/>
        <v>0</v>
      </c>
      <c r="AG276" s="37">
        <f t="shared" si="80"/>
        <v>2710402.4632075205</v>
      </c>
      <c r="AH276" s="37">
        <f t="shared" si="92"/>
        <v>13322.03183846069</v>
      </c>
      <c r="AI276" s="37">
        <f t="shared" si="81"/>
        <v>1711174.4950459881</v>
      </c>
      <c r="AJ276" s="37">
        <f t="shared" si="77"/>
        <v>10</v>
      </c>
      <c r="AK276" s="35"/>
      <c r="AL276" s="35"/>
      <c r="AM276" s="35"/>
      <c r="AN276" s="35"/>
      <c r="AO276" s="35"/>
      <c r="AP276" s="35"/>
      <c r="AQ276" s="35"/>
      <c r="AR276" s="35"/>
      <c r="AS276" s="35"/>
      <c r="AT276" s="35"/>
      <c r="AU276" s="35"/>
      <c r="AV276" s="35"/>
      <c r="AW276" s="35"/>
      <c r="AX276" s="35"/>
      <c r="AY276" s="35"/>
      <c r="AZ276" s="35"/>
    </row>
    <row r="277" spans="16:52" ht="12.75">
      <c r="P277" s="24" t="b">
        <f aca="true" t="shared" si="93" ref="P277:P340">IF(R277&lt;$E$23,R277)</f>
        <v>0</v>
      </c>
      <c r="Q277" s="36"/>
      <c r="R277" s="36">
        <f t="shared" si="78"/>
        <v>47263</v>
      </c>
      <c r="S277" s="37" t="b">
        <f aca="true" t="shared" si="94" ref="S277:S340">IF(P277&lt;$E$23,T277)</f>
        <v>0</v>
      </c>
      <c r="T277" s="37">
        <f t="shared" si="73"/>
        <v>1857804.9174790794</v>
      </c>
      <c r="U277" s="37">
        <f t="shared" si="91"/>
        <v>7597.49283119841</v>
      </c>
      <c r="V277" s="37">
        <f t="shared" si="85"/>
        <v>1108335.743643609</v>
      </c>
      <c r="W277" s="37">
        <f aca="true" t="shared" si="95" ref="W277:W340">($I$23/12)*$I$25</f>
        <v>4.166666666666667</v>
      </c>
      <c r="X277" s="35"/>
      <c r="Y277" s="35"/>
      <c r="Z277" s="35"/>
      <c r="AA277" s="35"/>
      <c r="AB277" s="35"/>
      <c r="AC277" s="35"/>
      <c r="AD277" s="36" t="b">
        <f t="shared" si="74"/>
        <v>0</v>
      </c>
      <c r="AE277" s="36">
        <f t="shared" si="79"/>
        <v>47263</v>
      </c>
      <c r="AF277" s="37" t="b">
        <f t="shared" si="75"/>
        <v>0</v>
      </c>
      <c r="AG277" s="37">
        <f t="shared" si="80"/>
        <v>2725734.4950459814</v>
      </c>
      <c r="AH277" s="37">
        <f t="shared" si="92"/>
        <v>13322.03183846069</v>
      </c>
      <c r="AI277" s="37">
        <f t="shared" si="81"/>
        <v>1724496.5268844487</v>
      </c>
      <c r="AJ277" s="37">
        <f t="shared" si="77"/>
        <v>10</v>
      </c>
      <c r="AK277" s="35"/>
      <c r="AL277" s="35"/>
      <c r="AM277" s="35"/>
      <c r="AN277" s="35"/>
      <c r="AO277" s="35"/>
      <c r="AP277" s="35"/>
      <c r="AQ277" s="35"/>
      <c r="AR277" s="35"/>
      <c r="AS277" s="35"/>
      <c r="AT277" s="35"/>
      <c r="AU277" s="35"/>
      <c r="AV277" s="35"/>
      <c r="AW277" s="35"/>
      <c r="AX277" s="35"/>
      <c r="AY277" s="35"/>
      <c r="AZ277" s="35"/>
    </row>
    <row r="278" spans="16:52" ht="12.75">
      <c r="P278" s="24" t="b">
        <f t="shared" si="93"/>
        <v>0</v>
      </c>
      <c r="Q278" s="36"/>
      <c r="R278" s="36">
        <f t="shared" si="78"/>
        <v>47294</v>
      </c>
      <c r="S278" s="37" t="b">
        <f t="shared" si="94"/>
        <v>0</v>
      </c>
      <c r="T278" s="37">
        <f aca="true" t="shared" si="96" ref="T278:T341">T277+U277+$I$25+W277</f>
        <v>1866406.5769769447</v>
      </c>
      <c r="U278" s="37">
        <f t="shared" si="91"/>
        <v>7597.49283119841</v>
      </c>
      <c r="V278" s="37">
        <f t="shared" si="85"/>
        <v>1115933.2364748076</v>
      </c>
      <c r="W278" s="37">
        <f t="shared" si="95"/>
        <v>4.166666666666667</v>
      </c>
      <c r="X278" s="35"/>
      <c r="Y278" s="35"/>
      <c r="Z278" s="35"/>
      <c r="AA278" s="35"/>
      <c r="AB278" s="35"/>
      <c r="AC278" s="35"/>
      <c r="AD278" s="36" t="b">
        <f aca="true" t="shared" si="97" ref="AD278:AD341">IF(AE278&lt;$E$25,AE278)</f>
        <v>0</v>
      </c>
      <c r="AE278" s="36">
        <f t="shared" si="79"/>
        <v>47294</v>
      </c>
      <c r="AF278" s="37" t="b">
        <f aca="true" t="shared" si="98" ref="AF278:AF341">IF(AD278&lt;$E$25,AG278)</f>
        <v>0</v>
      </c>
      <c r="AG278" s="37">
        <f t="shared" si="80"/>
        <v>2741066.526884442</v>
      </c>
      <c r="AH278" s="37">
        <f t="shared" si="92"/>
        <v>13322.03183846069</v>
      </c>
      <c r="AI278" s="37">
        <f t="shared" si="81"/>
        <v>1737818.5587229093</v>
      </c>
      <c r="AJ278" s="37">
        <f aca="true" t="shared" si="99" ref="AJ278:AJ341">($K$23/12)*$K$25</f>
        <v>10</v>
      </c>
      <c r="AK278" s="35"/>
      <c r="AL278" s="35"/>
      <c r="AM278" s="35"/>
      <c r="AN278" s="35"/>
      <c r="AO278" s="35"/>
      <c r="AP278" s="35"/>
      <c r="AQ278" s="35"/>
      <c r="AR278" s="35"/>
      <c r="AS278" s="35"/>
      <c r="AT278" s="35"/>
      <c r="AU278" s="35"/>
      <c r="AV278" s="35"/>
      <c r="AW278" s="35"/>
      <c r="AX278" s="35"/>
      <c r="AY278" s="35"/>
      <c r="AZ278" s="35"/>
    </row>
    <row r="279" spans="16:52" ht="12.75">
      <c r="P279" s="24" t="b">
        <f t="shared" si="93"/>
        <v>0</v>
      </c>
      <c r="Q279" s="36"/>
      <c r="R279" s="36">
        <f aca="true" t="shared" si="100" ref="R279:R342">DATE(YEAR(R278),MONTH(R278)+1,DAY(R278))</f>
        <v>47324</v>
      </c>
      <c r="S279" s="37" t="b">
        <f t="shared" si="94"/>
        <v>0</v>
      </c>
      <c r="T279" s="37">
        <f t="shared" si="96"/>
        <v>1875008.23647481</v>
      </c>
      <c r="U279" s="37">
        <f t="shared" si="91"/>
        <v>7597.49283119841</v>
      </c>
      <c r="V279" s="37">
        <f t="shared" si="85"/>
        <v>1123530.729306006</v>
      </c>
      <c r="W279" s="37">
        <f t="shared" si="95"/>
        <v>4.166666666666667</v>
      </c>
      <c r="X279" s="35"/>
      <c r="Y279" s="35"/>
      <c r="Z279" s="35"/>
      <c r="AA279" s="35"/>
      <c r="AB279" s="35"/>
      <c r="AC279" s="35"/>
      <c r="AD279" s="36" t="b">
        <f t="shared" si="97"/>
        <v>0</v>
      </c>
      <c r="AE279" s="36">
        <f aca="true" t="shared" si="101" ref="AE279:AE342">DATE(YEAR(AE278),MONTH(AE278)+1,DAY(AE278))</f>
        <v>47324</v>
      </c>
      <c r="AF279" s="37" t="b">
        <f t="shared" si="98"/>
        <v>0</v>
      </c>
      <c r="AG279" s="37">
        <f aca="true" t="shared" si="102" ref="AG279:AG342">AG278+AH278+$K$25+AJ278</f>
        <v>2756398.558722903</v>
      </c>
      <c r="AH279" s="37">
        <f t="shared" si="92"/>
        <v>13322.03183846069</v>
      </c>
      <c r="AI279" s="37">
        <f t="shared" si="81"/>
        <v>1751140.59056137</v>
      </c>
      <c r="AJ279" s="37">
        <f t="shared" si="99"/>
        <v>10</v>
      </c>
      <c r="AK279" s="35"/>
      <c r="AL279" s="35"/>
      <c r="AM279" s="35"/>
      <c r="AN279" s="35"/>
      <c r="AO279" s="35"/>
      <c r="AP279" s="35"/>
      <c r="AQ279" s="35"/>
      <c r="AR279" s="35"/>
      <c r="AS279" s="35"/>
      <c r="AT279" s="35"/>
      <c r="AU279" s="35"/>
      <c r="AV279" s="35"/>
      <c r="AW279" s="35"/>
      <c r="AX279" s="35"/>
      <c r="AY279" s="35"/>
      <c r="AZ279" s="35"/>
    </row>
    <row r="280" spans="16:52" ht="12.75">
      <c r="P280" s="24" t="b">
        <f t="shared" si="93"/>
        <v>0</v>
      </c>
      <c r="Q280" s="36"/>
      <c r="R280" s="36">
        <f t="shared" si="100"/>
        <v>47355</v>
      </c>
      <c r="S280" s="37" t="b">
        <f t="shared" si="94"/>
        <v>0</v>
      </c>
      <c r="T280" s="37">
        <f t="shared" si="96"/>
        <v>1883609.8959726752</v>
      </c>
      <c r="U280" s="37">
        <f t="shared" si="91"/>
        <v>7597.49283119841</v>
      </c>
      <c r="V280" s="37">
        <f t="shared" si="85"/>
        <v>1131128.2221372046</v>
      </c>
      <c r="W280" s="37">
        <f t="shared" si="95"/>
        <v>4.166666666666667</v>
      </c>
      <c r="X280" s="35"/>
      <c r="Y280" s="35"/>
      <c r="Z280" s="35"/>
      <c r="AA280" s="35"/>
      <c r="AB280" s="35"/>
      <c r="AC280" s="35"/>
      <c r="AD280" s="36" t="b">
        <f t="shared" si="97"/>
        <v>0</v>
      </c>
      <c r="AE280" s="36">
        <f t="shared" si="101"/>
        <v>47355</v>
      </c>
      <c r="AF280" s="37" t="b">
        <f t="shared" si="98"/>
        <v>0</v>
      </c>
      <c r="AG280" s="37">
        <f t="shared" si="102"/>
        <v>2771730.590561364</v>
      </c>
      <c r="AH280" s="37">
        <f t="shared" si="92"/>
        <v>13322.03183846069</v>
      </c>
      <c r="AI280" s="37">
        <f aca="true" t="shared" si="103" ref="AI280:AI343">AI279+AH280</f>
        <v>1764462.6223998305</v>
      </c>
      <c r="AJ280" s="37">
        <f t="shared" si="99"/>
        <v>10</v>
      </c>
      <c r="AK280" s="35"/>
      <c r="AL280" s="35"/>
      <c r="AM280" s="35"/>
      <c r="AN280" s="35"/>
      <c r="AO280" s="35"/>
      <c r="AP280" s="35"/>
      <c r="AQ280" s="35"/>
      <c r="AR280" s="35"/>
      <c r="AS280" s="35"/>
      <c r="AT280" s="35"/>
      <c r="AU280" s="35"/>
      <c r="AV280" s="35"/>
      <c r="AW280" s="35"/>
      <c r="AX280" s="35"/>
      <c r="AY280" s="35"/>
      <c r="AZ280" s="35"/>
    </row>
    <row r="281" spans="16:52" ht="12.75">
      <c r="P281" s="24" t="b">
        <f t="shared" si="93"/>
        <v>0</v>
      </c>
      <c r="Q281" s="36"/>
      <c r="R281" s="36">
        <f t="shared" si="100"/>
        <v>47386</v>
      </c>
      <c r="S281" s="37" t="b">
        <f t="shared" si="94"/>
        <v>0</v>
      </c>
      <c r="T281" s="37">
        <f t="shared" si="96"/>
        <v>1892211.5554705404</v>
      </c>
      <c r="U281" s="37">
        <f t="shared" si="91"/>
        <v>7597.49283119841</v>
      </c>
      <c r="V281" s="37">
        <f t="shared" si="85"/>
        <v>1138725.714968403</v>
      </c>
      <c r="W281" s="37">
        <f t="shared" si="95"/>
        <v>4.166666666666667</v>
      </c>
      <c r="X281" s="35"/>
      <c r="Y281" s="35"/>
      <c r="Z281" s="35"/>
      <c r="AA281" s="35"/>
      <c r="AB281" s="35"/>
      <c r="AC281" s="35"/>
      <c r="AD281" s="36" t="b">
        <f t="shared" si="97"/>
        <v>0</v>
      </c>
      <c r="AE281" s="36">
        <f t="shared" si="101"/>
        <v>47386</v>
      </c>
      <c r="AF281" s="37" t="b">
        <f t="shared" si="98"/>
        <v>0</v>
      </c>
      <c r="AG281" s="37">
        <f t="shared" si="102"/>
        <v>2787062.6223998247</v>
      </c>
      <c r="AH281" s="37">
        <f t="shared" si="92"/>
        <v>13322.03183846069</v>
      </c>
      <c r="AI281" s="37">
        <f t="shared" si="103"/>
        <v>1777784.654238291</v>
      </c>
      <c r="AJ281" s="37">
        <f t="shared" si="99"/>
        <v>10</v>
      </c>
      <c r="AK281" s="35"/>
      <c r="AL281" s="35"/>
      <c r="AM281" s="35"/>
      <c r="AN281" s="35"/>
      <c r="AO281" s="35"/>
      <c r="AP281" s="35"/>
      <c r="AQ281" s="35"/>
      <c r="AR281" s="35"/>
      <c r="AS281" s="35"/>
      <c r="AT281" s="35"/>
      <c r="AU281" s="35"/>
      <c r="AV281" s="35"/>
      <c r="AW281" s="35"/>
      <c r="AX281" s="35"/>
      <c r="AY281" s="35"/>
      <c r="AZ281" s="35"/>
    </row>
    <row r="282" spans="16:52" ht="12.75">
      <c r="P282" s="24" t="b">
        <f t="shared" si="93"/>
        <v>0</v>
      </c>
      <c r="Q282" s="36"/>
      <c r="R282" s="36">
        <f t="shared" si="100"/>
        <v>47416</v>
      </c>
      <c r="S282" s="37" t="b">
        <f t="shared" si="94"/>
        <v>0</v>
      </c>
      <c r="T282" s="37">
        <f t="shared" si="96"/>
        <v>1900813.2149684057</v>
      </c>
      <c r="U282" s="37">
        <f t="shared" si="91"/>
        <v>7597.49283119841</v>
      </c>
      <c r="V282" s="37">
        <f t="shared" si="85"/>
        <v>1146323.2077996016</v>
      </c>
      <c r="W282" s="37">
        <f t="shared" si="95"/>
        <v>4.166666666666667</v>
      </c>
      <c r="X282" s="35"/>
      <c r="Y282" s="35"/>
      <c r="Z282" s="35"/>
      <c r="AA282" s="35"/>
      <c r="AB282" s="35"/>
      <c r="AC282" s="35"/>
      <c r="AD282" s="36" t="b">
        <f t="shared" si="97"/>
        <v>0</v>
      </c>
      <c r="AE282" s="36">
        <f t="shared" si="101"/>
        <v>47416</v>
      </c>
      <c r="AF282" s="37" t="b">
        <f t="shared" si="98"/>
        <v>0</v>
      </c>
      <c r="AG282" s="37">
        <f t="shared" si="102"/>
        <v>2802394.6542382855</v>
      </c>
      <c r="AH282" s="37">
        <f t="shared" si="92"/>
        <v>13322.03183846069</v>
      </c>
      <c r="AI282" s="37">
        <f t="shared" si="103"/>
        <v>1791106.6860767517</v>
      </c>
      <c r="AJ282" s="37">
        <f t="shared" si="99"/>
        <v>10</v>
      </c>
      <c r="AK282" s="35"/>
      <c r="AL282" s="35"/>
      <c r="AM282" s="35"/>
      <c r="AN282" s="35"/>
      <c r="AO282" s="35"/>
      <c r="AP282" s="35"/>
      <c r="AQ282" s="35"/>
      <c r="AR282" s="35"/>
      <c r="AS282" s="35"/>
      <c r="AT282" s="35"/>
      <c r="AU282" s="35"/>
      <c r="AV282" s="35"/>
      <c r="AW282" s="35"/>
      <c r="AX282" s="35"/>
      <c r="AY282" s="35"/>
      <c r="AZ282" s="35"/>
    </row>
    <row r="283" spans="16:52" ht="12.75">
      <c r="P283" s="24" t="b">
        <f t="shared" si="93"/>
        <v>0</v>
      </c>
      <c r="Q283" s="36"/>
      <c r="R283" s="36">
        <f t="shared" si="100"/>
        <v>47447</v>
      </c>
      <c r="S283" s="37" t="b">
        <f t="shared" si="94"/>
        <v>0</v>
      </c>
      <c r="T283" s="37">
        <f t="shared" si="96"/>
        <v>1909414.874466271</v>
      </c>
      <c r="U283" s="37">
        <f t="shared" si="91"/>
        <v>7597.49283119841</v>
      </c>
      <c r="V283" s="37">
        <f t="shared" si="85"/>
        <v>1153920.7006308</v>
      </c>
      <c r="W283" s="37">
        <f t="shared" si="95"/>
        <v>4.166666666666667</v>
      </c>
      <c r="X283" s="35"/>
      <c r="Y283" s="35"/>
      <c r="Z283" s="35"/>
      <c r="AA283" s="35"/>
      <c r="AB283" s="35"/>
      <c r="AC283" s="35"/>
      <c r="AD283" s="36" t="b">
        <f t="shared" si="97"/>
        <v>0</v>
      </c>
      <c r="AE283" s="36">
        <f t="shared" si="101"/>
        <v>47447</v>
      </c>
      <c r="AF283" s="37" t="b">
        <f t="shared" si="98"/>
        <v>0</v>
      </c>
      <c r="AG283" s="37">
        <f t="shared" si="102"/>
        <v>2817726.6860767463</v>
      </c>
      <c r="AH283" s="37">
        <f t="shared" si="92"/>
        <v>13322.03183846069</v>
      </c>
      <c r="AI283" s="37">
        <f t="shared" si="103"/>
        <v>1804428.7179152123</v>
      </c>
      <c r="AJ283" s="37">
        <f t="shared" si="99"/>
        <v>10</v>
      </c>
      <c r="AK283" s="35"/>
      <c r="AL283" s="35"/>
      <c r="AM283" s="35"/>
      <c r="AN283" s="35"/>
      <c r="AO283" s="35"/>
      <c r="AP283" s="35"/>
      <c r="AQ283" s="35"/>
      <c r="AR283" s="35"/>
      <c r="AS283" s="35"/>
      <c r="AT283" s="35"/>
      <c r="AU283" s="35"/>
      <c r="AV283" s="35"/>
      <c r="AW283" s="35"/>
      <c r="AX283" s="35"/>
      <c r="AY283" s="35"/>
      <c r="AZ283" s="35"/>
    </row>
    <row r="284" spans="16:52" ht="12.75">
      <c r="P284" s="24" t="b">
        <f t="shared" si="93"/>
        <v>0</v>
      </c>
      <c r="Q284" s="36"/>
      <c r="R284" s="36">
        <f t="shared" si="100"/>
        <v>47477</v>
      </c>
      <c r="S284" s="37" t="b">
        <f t="shared" si="94"/>
        <v>0</v>
      </c>
      <c r="T284" s="37">
        <f t="shared" si="96"/>
        <v>1918016.5339641361</v>
      </c>
      <c r="U284" s="37">
        <f t="shared" si="91"/>
        <v>7597.49283119841</v>
      </c>
      <c r="V284" s="37">
        <f t="shared" si="85"/>
        <v>1161518.1934619986</v>
      </c>
      <c r="W284" s="37">
        <f t="shared" si="95"/>
        <v>4.166666666666667</v>
      </c>
      <c r="X284" s="35"/>
      <c r="Y284" s="35"/>
      <c r="Z284" s="35"/>
      <c r="AA284" s="35"/>
      <c r="AB284" s="35"/>
      <c r="AC284" s="35"/>
      <c r="AD284" s="36" t="b">
        <f t="shared" si="97"/>
        <v>0</v>
      </c>
      <c r="AE284" s="36">
        <f t="shared" si="101"/>
        <v>47477</v>
      </c>
      <c r="AF284" s="37" t="b">
        <f t="shared" si="98"/>
        <v>0</v>
      </c>
      <c r="AG284" s="37">
        <f t="shared" si="102"/>
        <v>2833058.717915207</v>
      </c>
      <c r="AH284" s="37">
        <f t="shared" si="92"/>
        <v>13322.03183846069</v>
      </c>
      <c r="AI284" s="37">
        <f t="shared" si="103"/>
        <v>1817750.7497536729</v>
      </c>
      <c r="AJ284" s="37">
        <f t="shared" si="99"/>
        <v>10</v>
      </c>
      <c r="AK284" s="35"/>
      <c r="AL284" s="35"/>
      <c r="AM284" s="35"/>
      <c r="AN284" s="35"/>
      <c r="AO284" s="35"/>
      <c r="AP284" s="35"/>
      <c r="AQ284" s="35"/>
      <c r="AR284" s="35"/>
      <c r="AS284" s="35"/>
      <c r="AT284" s="35"/>
      <c r="AU284" s="35"/>
      <c r="AV284" s="35"/>
      <c r="AW284" s="35"/>
      <c r="AX284" s="35"/>
      <c r="AY284" s="35"/>
      <c r="AZ284" s="35"/>
    </row>
    <row r="285" spans="16:52" ht="12.75">
      <c r="P285" s="24" t="b">
        <f t="shared" si="93"/>
        <v>0</v>
      </c>
      <c r="Q285" s="36"/>
      <c r="R285" s="36">
        <f t="shared" si="100"/>
        <v>47508</v>
      </c>
      <c r="S285" s="37" t="b">
        <f t="shared" si="94"/>
        <v>0</v>
      </c>
      <c r="T285" s="37">
        <f t="shared" si="96"/>
        <v>1926618.1934620014</v>
      </c>
      <c r="U285" s="37">
        <f aca="true" t="shared" si="104" ref="U285:U296">($I$23/12)*$T$285</f>
        <v>8027.575806091672</v>
      </c>
      <c r="V285" s="37">
        <f t="shared" si="85"/>
        <v>1169545.7692680904</v>
      </c>
      <c r="W285" s="37">
        <f t="shared" si="95"/>
        <v>4.166666666666667</v>
      </c>
      <c r="X285" s="35"/>
      <c r="Y285" s="35"/>
      <c r="Z285" s="35"/>
      <c r="AA285" s="35"/>
      <c r="AB285" s="35"/>
      <c r="AC285" s="35"/>
      <c r="AD285" s="36" t="b">
        <f t="shared" si="97"/>
        <v>0</v>
      </c>
      <c r="AE285" s="36">
        <f t="shared" si="101"/>
        <v>47508</v>
      </c>
      <c r="AF285" s="37" t="b">
        <f t="shared" si="98"/>
        <v>0</v>
      </c>
      <c r="AG285" s="37">
        <f t="shared" si="102"/>
        <v>2848390.749753668</v>
      </c>
      <c r="AH285" s="37">
        <f>($K$23/12)*$AG$285</f>
        <v>14241.953748768341</v>
      </c>
      <c r="AI285" s="37">
        <f t="shared" si="103"/>
        <v>1831992.7035024413</v>
      </c>
      <c r="AJ285" s="37">
        <f t="shared" si="99"/>
        <v>10</v>
      </c>
      <c r="AK285" s="35"/>
      <c r="AL285" s="35"/>
      <c r="AM285" s="35"/>
      <c r="AN285" s="35"/>
      <c r="AO285" s="35"/>
      <c r="AP285" s="35"/>
      <c r="AQ285" s="35"/>
      <c r="AR285" s="35"/>
      <c r="AS285" s="35"/>
      <c r="AT285" s="35"/>
      <c r="AU285" s="35"/>
      <c r="AV285" s="35"/>
      <c r="AW285" s="35"/>
      <c r="AX285" s="35"/>
      <c r="AY285" s="35"/>
      <c r="AZ285" s="35"/>
    </row>
    <row r="286" spans="16:52" ht="12.75">
      <c r="P286" s="24" t="b">
        <f t="shared" si="93"/>
        <v>0</v>
      </c>
      <c r="Q286" s="36"/>
      <c r="R286" s="36">
        <f t="shared" si="100"/>
        <v>47539</v>
      </c>
      <c r="S286" s="37" t="b">
        <f t="shared" si="94"/>
        <v>0</v>
      </c>
      <c r="T286" s="37">
        <f t="shared" si="96"/>
        <v>1935649.93593476</v>
      </c>
      <c r="U286" s="37">
        <f t="shared" si="104"/>
        <v>8027.575806091672</v>
      </c>
      <c r="V286" s="37">
        <f t="shared" si="85"/>
        <v>1177573.3450741821</v>
      </c>
      <c r="W286" s="37">
        <f t="shared" si="95"/>
        <v>4.166666666666667</v>
      </c>
      <c r="X286" s="35"/>
      <c r="Y286" s="35"/>
      <c r="Z286" s="35"/>
      <c r="AA286" s="35"/>
      <c r="AB286" s="35"/>
      <c r="AC286" s="35"/>
      <c r="AD286" s="36" t="b">
        <f t="shared" si="97"/>
        <v>0</v>
      </c>
      <c r="AE286" s="36">
        <f t="shared" si="101"/>
        <v>47539</v>
      </c>
      <c r="AF286" s="37" t="b">
        <f t="shared" si="98"/>
        <v>0</v>
      </c>
      <c r="AG286" s="37">
        <f t="shared" si="102"/>
        <v>2864642.703502436</v>
      </c>
      <c r="AH286" s="37">
        <f aca="true" t="shared" si="105" ref="AH286:AH296">($K$23/12)*$AG$285</f>
        <v>14241.953748768341</v>
      </c>
      <c r="AI286" s="37">
        <f t="shared" si="103"/>
        <v>1846234.6572512097</v>
      </c>
      <c r="AJ286" s="37">
        <f t="shared" si="99"/>
        <v>10</v>
      </c>
      <c r="AK286" s="35"/>
      <c r="AL286" s="35"/>
      <c r="AM286" s="35"/>
      <c r="AN286" s="35"/>
      <c r="AO286" s="35"/>
      <c r="AP286" s="35"/>
      <c r="AQ286" s="35"/>
      <c r="AR286" s="35"/>
      <c r="AS286" s="35"/>
      <c r="AT286" s="35"/>
      <c r="AU286" s="35"/>
      <c r="AV286" s="35"/>
      <c r="AW286" s="35"/>
      <c r="AX286" s="35"/>
      <c r="AY286" s="35"/>
      <c r="AZ286" s="35"/>
    </row>
    <row r="287" spans="16:52" ht="12.75">
      <c r="P287" s="24" t="b">
        <f t="shared" si="93"/>
        <v>0</v>
      </c>
      <c r="Q287" s="36"/>
      <c r="R287" s="36">
        <f t="shared" si="100"/>
        <v>47567</v>
      </c>
      <c r="S287" s="37" t="b">
        <f t="shared" si="94"/>
        <v>0</v>
      </c>
      <c r="T287" s="37">
        <f t="shared" si="96"/>
        <v>1944681.6784075184</v>
      </c>
      <c r="U287" s="37">
        <f t="shared" si="104"/>
        <v>8027.575806091672</v>
      </c>
      <c r="V287" s="37">
        <f t="shared" si="85"/>
        <v>1185600.920880274</v>
      </c>
      <c r="W287" s="37">
        <f t="shared" si="95"/>
        <v>4.166666666666667</v>
      </c>
      <c r="X287" s="35"/>
      <c r="Y287" s="35"/>
      <c r="Z287" s="35"/>
      <c r="AA287" s="35"/>
      <c r="AB287" s="35"/>
      <c r="AC287" s="35"/>
      <c r="AD287" s="36" t="b">
        <f t="shared" si="97"/>
        <v>0</v>
      </c>
      <c r="AE287" s="36">
        <f t="shared" si="101"/>
        <v>47567</v>
      </c>
      <c r="AF287" s="37" t="b">
        <f t="shared" si="98"/>
        <v>0</v>
      </c>
      <c r="AG287" s="37">
        <f t="shared" si="102"/>
        <v>2880894.6572512044</v>
      </c>
      <c r="AH287" s="37">
        <f t="shared" si="105"/>
        <v>14241.953748768341</v>
      </c>
      <c r="AI287" s="37">
        <f t="shared" si="103"/>
        <v>1860476.6109999781</v>
      </c>
      <c r="AJ287" s="37">
        <f t="shared" si="99"/>
        <v>10</v>
      </c>
      <c r="AK287" s="35"/>
      <c r="AL287" s="35"/>
      <c r="AM287" s="35"/>
      <c r="AN287" s="35"/>
      <c r="AO287" s="35"/>
      <c r="AP287" s="35"/>
      <c r="AQ287" s="35"/>
      <c r="AR287" s="35"/>
      <c r="AS287" s="35"/>
      <c r="AT287" s="35"/>
      <c r="AU287" s="35"/>
      <c r="AV287" s="35"/>
      <c r="AW287" s="35"/>
      <c r="AX287" s="35"/>
      <c r="AY287" s="35"/>
      <c r="AZ287" s="35"/>
    </row>
    <row r="288" spans="16:52" ht="12.75">
      <c r="P288" s="24" t="b">
        <f t="shared" si="93"/>
        <v>0</v>
      </c>
      <c r="Q288" s="36"/>
      <c r="R288" s="36">
        <f t="shared" si="100"/>
        <v>47598</v>
      </c>
      <c r="S288" s="37" t="b">
        <f t="shared" si="94"/>
        <v>0</v>
      </c>
      <c r="T288" s="37">
        <f t="shared" si="96"/>
        <v>1953713.420880277</v>
      </c>
      <c r="U288" s="37">
        <f t="shared" si="104"/>
        <v>8027.575806091672</v>
      </c>
      <c r="V288" s="37">
        <f t="shared" si="85"/>
        <v>1193628.4966863657</v>
      </c>
      <c r="W288" s="37">
        <f t="shared" si="95"/>
        <v>4.166666666666667</v>
      </c>
      <c r="X288" s="35"/>
      <c r="Y288" s="35"/>
      <c r="Z288" s="35"/>
      <c r="AA288" s="35"/>
      <c r="AB288" s="35"/>
      <c r="AC288" s="35"/>
      <c r="AD288" s="36" t="b">
        <f t="shared" si="97"/>
        <v>0</v>
      </c>
      <c r="AE288" s="36">
        <f t="shared" si="101"/>
        <v>47598</v>
      </c>
      <c r="AF288" s="37" t="b">
        <f t="shared" si="98"/>
        <v>0</v>
      </c>
      <c r="AG288" s="37">
        <f t="shared" si="102"/>
        <v>2897146.6109999726</v>
      </c>
      <c r="AH288" s="37">
        <f t="shared" si="105"/>
        <v>14241.953748768341</v>
      </c>
      <c r="AI288" s="37">
        <f t="shared" si="103"/>
        <v>1874718.5647487466</v>
      </c>
      <c r="AJ288" s="37">
        <f t="shared" si="99"/>
        <v>10</v>
      </c>
      <c r="AK288" s="35"/>
      <c r="AL288" s="35"/>
      <c r="AM288" s="35"/>
      <c r="AN288" s="35"/>
      <c r="AO288" s="35"/>
      <c r="AP288" s="35"/>
      <c r="AQ288" s="35"/>
      <c r="AR288" s="35"/>
      <c r="AS288" s="35"/>
      <c r="AT288" s="35"/>
      <c r="AU288" s="35"/>
      <c r="AV288" s="35"/>
      <c r="AW288" s="35"/>
      <c r="AX288" s="35"/>
      <c r="AY288" s="35"/>
      <c r="AZ288" s="35"/>
    </row>
    <row r="289" spans="16:52" ht="12.75">
      <c r="P289" s="24" t="b">
        <f t="shared" si="93"/>
        <v>0</v>
      </c>
      <c r="Q289" s="36"/>
      <c r="R289" s="36">
        <f t="shared" si="100"/>
        <v>47628</v>
      </c>
      <c r="S289" s="37" t="b">
        <f t="shared" si="94"/>
        <v>0</v>
      </c>
      <c r="T289" s="37">
        <f t="shared" si="96"/>
        <v>1962745.1633530355</v>
      </c>
      <c r="U289" s="37">
        <f t="shared" si="104"/>
        <v>8027.575806091672</v>
      </c>
      <c r="V289" s="37">
        <f t="shared" si="85"/>
        <v>1201656.0724924575</v>
      </c>
      <c r="W289" s="37">
        <f t="shared" si="95"/>
        <v>4.166666666666667</v>
      </c>
      <c r="X289" s="35"/>
      <c r="Y289" s="35"/>
      <c r="Z289" s="35"/>
      <c r="AA289" s="35"/>
      <c r="AB289" s="35"/>
      <c r="AC289" s="35"/>
      <c r="AD289" s="36" t="b">
        <f t="shared" si="97"/>
        <v>0</v>
      </c>
      <c r="AE289" s="36">
        <f t="shared" si="101"/>
        <v>47628</v>
      </c>
      <c r="AF289" s="37" t="b">
        <f t="shared" si="98"/>
        <v>0</v>
      </c>
      <c r="AG289" s="37">
        <f t="shared" si="102"/>
        <v>2913398.5647487408</v>
      </c>
      <c r="AH289" s="37">
        <f t="shared" si="105"/>
        <v>14241.953748768341</v>
      </c>
      <c r="AI289" s="37">
        <f t="shared" si="103"/>
        <v>1888960.518497515</v>
      </c>
      <c r="AJ289" s="37">
        <f t="shared" si="99"/>
        <v>10</v>
      </c>
      <c r="AK289" s="35"/>
      <c r="AL289" s="35"/>
      <c r="AM289" s="35"/>
      <c r="AN289" s="35"/>
      <c r="AO289" s="35"/>
      <c r="AP289" s="35"/>
      <c r="AQ289" s="35"/>
      <c r="AR289" s="35"/>
      <c r="AS289" s="35"/>
      <c r="AT289" s="35"/>
      <c r="AU289" s="35"/>
      <c r="AV289" s="35"/>
      <c r="AW289" s="35"/>
      <c r="AX289" s="35"/>
      <c r="AY289" s="35"/>
      <c r="AZ289" s="35"/>
    </row>
    <row r="290" spans="16:52" ht="12.75">
      <c r="P290" s="24" t="b">
        <f t="shared" si="93"/>
        <v>0</v>
      </c>
      <c r="Q290" s="36"/>
      <c r="R290" s="36">
        <f t="shared" si="100"/>
        <v>47659</v>
      </c>
      <c r="S290" s="37" t="b">
        <f t="shared" si="94"/>
        <v>0</v>
      </c>
      <c r="T290" s="37">
        <f t="shared" si="96"/>
        <v>1971776.905825794</v>
      </c>
      <c r="U290" s="37">
        <f t="shared" si="104"/>
        <v>8027.575806091672</v>
      </c>
      <c r="V290" s="37">
        <f t="shared" si="85"/>
        <v>1209683.6482985492</v>
      </c>
      <c r="W290" s="37">
        <f t="shared" si="95"/>
        <v>4.166666666666667</v>
      </c>
      <c r="X290" s="35"/>
      <c r="Y290" s="35"/>
      <c r="Z290" s="35"/>
      <c r="AA290" s="35"/>
      <c r="AB290" s="35"/>
      <c r="AC290" s="35"/>
      <c r="AD290" s="36" t="b">
        <f t="shared" si="97"/>
        <v>0</v>
      </c>
      <c r="AE290" s="36">
        <f t="shared" si="101"/>
        <v>47659</v>
      </c>
      <c r="AF290" s="37" t="b">
        <f t="shared" si="98"/>
        <v>0</v>
      </c>
      <c r="AG290" s="37">
        <f t="shared" si="102"/>
        <v>2929650.518497509</v>
      </c>
      <c r="AH290" s="37">
        <f t="shared" si="105"/>
        <v>14241.953748768341</v>
      </c>
      <c r="AI290" s="37">
        <f t="shared" si="103"/>
        <v>1903202.4722462834</v>
      </c>
      <c r="AJ290" s="37">
        <f t="shared" si="99"/>
        <v>10</v>
      </c>
      <c r="AK290" s="35"/>
      <c r="AL290" s="35"/>
      <c r="AM290" s="35"/>
      <c r="AN290" s="35"/>
      <c r="AO290" s="35"/>
      <c r="AP290" s="35"/>
      <c r="AQ290" s="35"/>
      <c r="AR290" s="35"/>
      <c r="AS290" s="35"/>
      <c r="AT290" s="35"/>
      <c r="AU290" s="35"/>
      <c r="AV290" s="35"/>
      <c r="AW290" s="35"/>
      <c r="AX290" s="35"/>
      <c r="AY290" s="35"/>
      <c r="AZ290" s="35"/>
    </row>
    <row r="291" spans="16:52" ht="12.75">
      <c r="P291" s="24" t="b">
        <f t="shared" si="93"/>
        <v>0</v>
      </c>
      <c r="Q291" s="36"/>
      <c r="R291" s="36">
        <f t="shared" si="100"/>
        <v>47689</v>
      </c>
      <c r="S291" s="37" t="b">
        <f t="shared" si="94"/>
        <v>0</v>
      </c>
      <c r="T291" s="37">
        <f t="shared" si="96"/>
        <v>1980808.6482985525</v>
      </c>
      <c r="U291" s="37">
        <f t="shared" si="104"/>
        <v>8027.575806091672</v>
      </c>
      <c r="V291" s="37">
        <f t="shared" si="85"/>
        <v>1217711.224104641</v>
      </c>
      <c r="W291" s="37">
        <f t="shared" si="95"/>
        <v>4.166666666666667</v>
      </c>
      <c r="X291" s="35"/>
      <c r="Y291" s="35"/>
      <c r="Z291" s="35"/>
      <c r="AA291" s="35"/>
      <c r="AB291" s="35"/>
      <c r="AC291" s="35"/>
      <c r="AD291" s="36" t="b">
        <f t="shared" si="97"/>
        <v>0</v>
      </c>
      <c r="AE291" s="36">
        <f t="shared" si="101"/>
        <v>47689</v>
      </c>
      <c r="AF291" s="37" t="b">
        <f t="shared" si="98"/>
        <v>0</v>
      </c>
      <c r="AG291" s="37">
        <f t="shared" si="102"/>
        <v>2945902.472246277</v>
      </c>
      <c r="AH291" s="37">
        <f t="shared" si="105"/>
        <v>14241.953748768341</v>
      </c>
      <c r="AI291" s="37">
        <f t="shared" si="103"/>
        <v>1917444.4259950519</v>
      </c>
      <c r="AJ291" s="37">
        <f t="shared" si="99"/>
        <v>10</v>
      </c>
      <c r="AK291" s="35"/>
      <c r="AL291" s="35"/>
      <c r="AM291" s="35"/>
      <c r="AN291" s="35"/>
      <c r="AO291" s="35"/>
      <c r="AP291" s="35"/>
      <c r="AQ291" s="35"/>
      <c r="AR291" s="35"/>
      <c r="AS291" s="35"/>
      <c r="AT291" s="35"/>
      <c r="AU291" s="35"/>
      <c r="AV291" s="35"/>
      <c r="AW291" s="35"/>
      <c r="AX291" s="35"/>
      <c r="AY291" s="35"/>
      <c r="AZ291" s="35"/>
    </row>
    <row r="292" spans="16:52" ht="12.75">
      <c r="P292" s="24" t="b">
        <f t="shared" si="93"/>
        <v>0</v>
      </c>
      <c r="Q292" s="36"/>
      <c r="R292" s="36">
        <f t="shared" si="100"/>
        <v>47720</v>
      </c>
      <c r="S292" s="37" t="b">
        <f t="shared" si="94"/>
        <v>0</v>
      </c>
      <c r="T292" s="37">
        <f t="shared" si="96"/>
        <v>1989840.390771311</v>
      </c>
      <c r="U292" s="37">
        <f t="shared" si="104"/>
        <v>8027.575806091672</v>
      </c>
      <c r="V292" s="37">
        <f t="shared" si="85"/>
        <v>1225738.7999107328</v>
      </c>
      <c r="W292" s="37">
        <f t="shared" si="95"/>
        <v>4.166666666666667</v>
      </c>
      <c r="X292" s="35"/>
      <c r="Y292" s="35"/>
      <c r="Z292" s="35"/>
      <c r="AA292" s="35"/>
      <c r="AB292" s="35"/>
      <c r="AC292" s="35"/>
      <c r="AD292" s="36" t="b">
        <f t="shared" si="97"/>
        <v>0</v>
      </c>
      <c r="AE292" s="36">
        <f t="shared" si="101"/>
        <v>47720</v>
      </c>
      <c r="AF292" s="37" t="b">
        <f t="shared" si="98"/>
        <v>0</v>
      </c>
      <c r="AG292" s="37">
        <f t="shared" si="102"/>
        <v>2962154.4259950453</v>
      </c>
      <c r="AH292" s="37">
        <f t="shared" si="105"/>
        <v>14241.953748768341</v>
      </c>
      <c r="AI292" s="37">
        <f t="shared" si="103"/>
        <v>1931686.3797438203</v>
      </c>
      <c r="AJ292" s="37">
        <f t="shared" si="99"/>
        <v>10</v>
      </c>
      <c r="AK292" s="35"/>
      <c r="AL292" s="35"/>
      <c r="AM292" s="35"/>
      <c r="AN292" s="35"/>
      <c r="AO292" s="35"/>
      <c r="AP292" s="35"/>
      <c r="AQ292" s="35"/>
      <c r="AR292" s="35"/>
      <c r="AS292" s="35"/>
      <c r="AT292" s="35"/>
      <c r="AU292" s="35"/>
      <c r="AV292" s="35"/>
      <c r="AW292" s="35"/>
      <c r="AX292" s="35"/>
      <c r="AY292" s="35"/>
      <c r="AZ292" s="35"/>
    </row>
    <row r="293" spans="16:52" ht="12.75">
      <c r="P293" s="24" t="b">
        <f t="shared" si="93"/>
        <v>0</v>
      </c>
      <c r="Q293" s="36"/>
      <c r="R293" s="36">
        <f t="shared" si="100"/>
        <v>47751</v>
      </c>
      <c r="S293" s="37" t="b">
        <f t="shared" si="94"/>
        <v>0</v>
      </c>
      <c r="T293" s="37">
        <f t="shared" si="96"/>
        <v>1998872.1332440695</v>
      </c>
      <c r="U293" s="37">
        <f t="shared" si="104"/>
        <v>8027.575806091672</v>
      </c>
      <c r="V293" s="37">
        <f t="shared" si="85"/>
        <v>1233766.3757168246</v>
      </c>
      <c r="W293" s="37">
        <f t="shared" si="95"/>
        <v>4.166666666666667</v>
      </c>
      <c r="X293" s="35"/>
      <c r="Y293" s="35"/>
      <c r="Z293" s="35"/>
      <c r="AA293" s="35"/>
      <c r="AB293" s="35"/>
      <c r="AC293" s="35"/>
      <c r="AD293" s="36" t="b">
        <f t="shared" si="97"/>
        <v>0</v>
      </c>
      <c r="AE293" s="36">
        <f t="shared" si="101"/>
        <v>47751</v>
      </c>
      <c r="AF293" s="37" t="b">
        <f t="shared" si="98"/>
        <v>0</v>
      </c>
      <c r="AG293" s="37">
        <f t="shared" si="102"/>
        <v>2978406.3797438135</v>
      </c>
      <c r="AH293" s="37">
        <f t="shared" si="105"/>
        <v>14241.953748768341</v>
      </c>
      <c r="AI293" s="37">
        <f t="shared" si="103"/>
        <v>1945928.3334925887</v>
      </c>
      <c r="AJ293" s="37">
        <f t="shared" si="99"/>
        <v>10</v>
      </c>
      <c r="AK293" s="35"/>
      <c r="AL293" s="35"/>
      <c r="AM293" s="35"/>
      <c r="AN293" s="35"/>
      <c r="AO293" s="35"/>
      <c r="AP293" s="35"/>
      <c r="AQ293" s="35"/>
      <c r="AR293" s="35"/>
      <c r="AS293" s="35"/>
      <c r="AT293" s="35"/>
      <c r="AU293" s="35"/>
      <c r="AV293" s="35"/>
      <c r="AW293" s="35"/>
      <c r="AX293" s="35"/>
      <c r="AY293" s="35"/>
      <c r="AZ293" s="35"/>
    </row>
    <row r="294" spans="16:52" ht="12.75">
      <c r="P294" s="24" t="b">
        <f t="shared" si="93"/>
        <v>0</v>
      </c>
      <c r="Q294" s="36"/>
      <c r="R294" s="36">
        <f t="shared" si="100"/>
        <v>47781</v>
      </c>
      <c r="S294" s="37" t="b">
        <f t="shared" si="94"/>
        <v>0</v>
      </c>
      <c r="T294" s="37">
        <f t="shared" si="96"/>
        <v>2007903.875716828</v>
      </c>
      <c r="U294" s="37">
        <f t="shared" si="104"/>
        <v>8027.575806091672</v>
      </c>
      <c r="V294" s="37">
        <f t="shared" si="85"/>
        <v>1241793.9515229163</v>
      </c>
      <c r="W294" s="37">
        <f t="shared" si="95"/>
        <v>4.166666666666667</v>
      </c>
      <c r="X294" s="35"/>
      <c r="Y294" s="35"/>
      <c r="Z294" s="35"/>
      <c r="AA294" s="35"/>
      <c r="AB294" s="35"/>
      <c r="AC294" s="35"/>
      <c r="AD294" s="36" t="b">
        <f t="shared" si="97"/>
        <v>0</v>
      </c>
      <c r="AE294" s="36">
        <f t="shared" si="101"/>
        <v>47781</v>
      </c>
      <c r="AF294" s="37" t="b">
        <f t="shared" si="98"/>
        <v>0</v>
      </c>
      <c r="AG294" s="37">
        <f t="shared" si="102"/>
        <v>2994658.3334925817</v>
      </c>
      <c r="AH294" s="37">
        <f t="shared" si="105"/>
        <v>14241.953748768341</v>
      </c>
      <c r="AI294" s="37">
        <f t="shared" si="103"/>
        <v>1960170.2872413571</v>
      </c>
      <c r="AJ294" s="37">
        <f t="shared" si="99"/>
        <v>10</v>
      </c>
      <c r="AK294" s="35"/>
      <c r="AL294" s="35"/>
      <c r="AM294" s="35"/>
      <c r="AN294" s="35"/>
      <c r="AO294" s="35"/>
      <c r="AP294" s="35"/>
      <c r="AQ294" s="35"/>
      <c r="AR294" s="35"/>
      <c r="AS294" s="35"/>
      <c r="AT294" s="35"/>
      <c r="AU294" s="35"/>
      <c r="AV294" s="35"/>
      <c r="AW294" s="35"/>
      <c r="AX294" s="35"/>
      <c r="AY294" s="35"/>
      <c r="AZ294" s="35"/>
    </row>
    <row r="295" spans="16:52" ht="12.75">
      <c r="P295" s="24" t="b">
        <f t="shared" si="93"/>
        <v>0</v>
      </c>
      <c r="Q295" s="36"/>
      <c r="R295" s="36">
        <f t="shared" si="100"/>
        <v>47812</v>
      </c>
      <c r="S295" s="37" t="b">
        <f t="shared" si="94"/>
        <v>0</v>
      </c>
      <c r="T295" s="37">
        <f t="shared" si="96"/>
        <v>2016935.6181895866</v>
      </c>
      <c r="U295" s="37">
        <f t="shared" si="104"/>
        <v>8027.575806091672</v>
      </c>
      <c r="V295" s="37">
        <f t="shared" si="85"/>
        <v>1249821.527329008</v>
      </c>
      <c r="W295" s="37">
        <f t="shared" si="95"/>
        <v>4.166666666666667</v>
      </c>
      <c r="X295" s="35"/>
      <c r="Y295" s="35"/>
      <c r="Z295" s="35"/>
      <c r="AA295" s="35"/>
      <c r="AB295" s="35"/>
      <c r="AC295" s="35"/>
      <c r="AD295" s="36" t="b">
        <f t="shared" si="97"/>
        <v>0</v>
      </c>
      <c r="AE295" s="36">
        <f t="shared" si="101"/>
        <v>47812</v>
      </c>
      <c r="AF295" s="37" t="b">
        <f t="shared" si="98"/>
        <v>0</v>
      </c>
      <c r="AG295" s="37">
        <f t="shared" si="102"/>
        <v>3010910.28724135</v>
      </c>
      <c r="AH295" s="37">
        <f t="shared" si="105"/>
        <v>14241.953748768341</v>
      </c>
      <c r="AI295" s="37">
        <f t="shared" si="103"/>
        <v>1974412.2409901256</v>
      </c>
      <c r="AJ295" s="37">
        <f t="shared" si="99"/>
        <v>10</v>
      </c>
      <c r="AK295" s="35"/>
      <c r="AL295" s="35"/>
      <c r="AM295" s="35"/>
      <c r="AN295" s="35"/>
      <c r="AO295" s="35"/>
      <c r="AP295" s="35"/>
      <c r="AQ295" s="35"/>
      <c r="AR295" s="35"/>
      <c r="AS295" s="35"/>
      <c r="AT295" s="35"/>
      <c r="AU295" s="35"/>
      <c r="AV295" s="35"/>
      <c r="AW295" s="35"/>
      <c r="AX295" s="35"/>
      <c r="AY295" s="35"/>
      <c r="AZ295" s="35"/>
    </row>
    <row r="296" spans="16:52" ht="12.75">
      <c r="P296" s="24" t="b">
        <f t="shared" si="93"/>
        <v>0</v>
      </c>
      <c r="Q296" s="36"/>
      <c r="R296" s="36">
        <f t="shared" si="100"/>
        <v>47842</v>
      </c>
      <c r="S296" s="37" t="b">
        <f t="shared" si="94"/>
        <v>0</v>
      </c>
      <c r="T296" s="37">
        <f t="shared" si="96"/>
        <v>2025967.360662345</v>
      </c>
      <c r="U296" s="37">
        <f t="shared" si="104"/>
        <v>8027.575806091672</v>
      </c>
      <c r="V296" s="37">
        <f t="shared" si="85"/>
        <v>1257849.1031350999</v>
      </c>
      <c r="W296" s="37">
        <f t="shared" si="95"/>
        <v>4.166666666666667</v>
      </c>
      <c r="X296" s="35"/>
      <c r="Y296" s="35"/>
      <c r="Z296" s="35"/>
      <c r="AA296" s="35"/>
      <c r="AB296" s="35"/>
      <c r="AC296" s="35"/>
      <c r="AD296" s="36" t="b">
        <f t="shared" si="97"/>
        <v>0</v>
      </c>
      <c r="AE296" s="36">
        <f t="shared" si="101"/>
        <v>47842</v>
      </c>
      <c r="AF296" s="37" t="b">
        <f t="shared" si="98"/>
        <v>0</v>
      </c>
      <c r="AG296" s="37">
        <f t="shared" si="102"/>
        <v>3027162.240990118</v>
      </c>
      <c r="AH296" s="37">
        <f t="shared" si="105"/>
        <v>14241.953748768341</v>
      </c>
      <c r="AI296" s="37">
        <f t="shared" si="103"/>
        <v>1988654.194738894</v>
      </c>
      <c r="AJ296" s="37">
        <f t="shared" si="99"/>
        <v>10</v>
      </c>
      <c r="AK296" s="35"/>
      <c r="AL296" s="35"/>
      <c r="AM296" s="35"/>
      <c r="AN296" s="35"/>
      <c r="AO296" s="35"/>
      <c r="AP296" s="35"/>
      <c r="AQ296" s="35"/>
      <c r="AR296" s="35"/>
      <c r="AS296" s="35"/>
      <c r="AT296" s="35"/>
      <c r="AU296" s="35"/>
      <c r="AV296" s="35"/>
      <c r="AW296" s="35"/>
      <c r="AX296" s="35"/>
      <c r="AY296" s="35"/>
      <c r="AZ296" s="35"/>
    </row>
    <row r="297" spans="16:52" ht="12.75">
      <c r="P297" s="24" t="b">
        <f t="shared" si="93"/>
        <v>0</v>
      </c>
      <c r="Q297" s="36"/>
      <c r="R297" s="36">
        <f t="shared" si="100"/>
        <v>47873</v>
      </c>
      <c r="S297" s="37" t="b">
        <f t="shared" si="94"/>
        <v>0</v>
      </c>
      <c r="T297" s="37">
        <f t="shared" si="96"/>
        <v>2034999.1031351036</v>
      </c>
      <c r="U297" s="37">
        <f aca="true" t="shared" si="106" ref="U297:U308">($I$23/12)*$T$297</f>
        <v>8479.162929729599</v>
      </c>
      <c r="V297" s="37">
        <f t="shared" si="85"/>
        <v>1266328.2660648294</v>
      </c>
      <c r="W297" s="37">
        <f t="shared" si="95"/>
        <v>4.166666666666667</v>
      </c>
      <c r="X297" s="35"/>
      <c r="Y297" s="35"/>
      <c r="Z297" s="35"/>
      <c r="AA297" s="35"/>
      <c r="AB297" s="35"/>
      <c r="AC297" s="35"/>
      <c r="AD297" s="36" t="b">
        <f t="shared" si="97"/>
        <v>0</v>
      </c>
      <c r="AE297" s="36">
        <f t="shared" si="101"/>
        <v>47873</v>
      </c>
      <c r="AF297" s="37" t="b">
        <f t="shared" si="98"/>
        <v>0</v>
      </c>
      <c r="AG297" s="37">
        <f t="shared" si="102"/>
        <v>3043414.1947388863</v>
      </c>
      <c r="AH297" s="37">
        <f>($K$23/12)*$AG$297</f>
        <v>15217.070973694432</v>
      </c>
      <c r="AI297" s="37">
        <f t="shared" si="103"/>
        <v>2003871.2657125883</v>
      </c>
      <c r="AJ297" s="37">
        <f t="shared" si="99"/>
        <v>10</v>
      </c>
      <c r="AK297" s="35"/>
      <c r="AL297" s="35"/>
      <c r="AM297" s="35"/>
      <c r="AN297" s="35"/>
      <c r="AO297" s="35"/>
      <c r="AP297" s="35"/>
      <c r="AQ297" s="35"/>
      <c r="AR297" s="35"/>
      <c r="AS297" s="35"/>
      <c r="AT297" s="35"/>
      <c r="AU297" s="35"/>
      <c r="AV297" s="35"/>
      <c r="AW297" s="35"/>
      <c r="AX297" s="35"/>
      <c r="AY297" s="35"/>
      <c r="AZ297" s="35"/>
    </row>
    <row r="298" spans="16:52" ht="12.75">
      <c r="P298" s="24" t="b">
        <f t="shared" si="93"/>
        <v>0</v>
      </c>
      <c r="Q298" s="36"/>
      <c r="R298" s="36">
        <f t="shared" si="100"/>
        <v>47904</v>
      </c>
      <c r="S298" s="37" t="b">
        <f t="shared" si="94"/>
        <v>0</v>
      </c>
      <c r="T298" s="37">
        <f t="shared" si="96"/>
        <v>2044482.4327315</v>
      </c>
      <c r="U298" s="37">
        <f t="shared" si="106"/>
        <v>8479.162929729599</v>
      </c>
      <c r="V298" s="37">
        <f t="shared" si="85"/>
        <v>1274807.428994559</v>
      </c>
      <c r="W298" s="37">
        <f t="shared" si="95"/>
        <v>4.166666666666667</v>
      </c>
      <c r="X298" s="35"/>
      <c r="Y298" s="35"/>
      <c r="Z298" s="35"/>
      <c r="AA298" s="35"/>
      <c r="AB298" s="35"/>
      <c r="AC298" s="35"/>
      <c r="AD298" s="36" t="b">
        <f t="shared" si="97"/>
        <v>0</v>
      </c>
      <c r="AE298" s="36">
        <f t="shared" si="101"/>
        <v>47904</v>
      </c>
      <c r="AF298" s="37" t="b">
        <f t="shared" si="98"/>
        <v>0</v>
      </c>
      <c r="AG298" s="37">
        <f t="shared" si="102"/>
        <v>3060641.2657125806</v>
      </c>
      <c r="AH298" s="37">
        <f aca="true" t="shared" si="107" ref="AH298:AH308">($K$23/12)*$AG$297</f>
        <v>15217.070973694432</v>
      </c>
      <c r="AI298" s="37">
        <f t="shared" si="103"/>
        <v>2019088.3366862827</v>
      </c>
      <c r="AJ298" s="37">
        <f t="shared" si="99"/>
        <v>10</v>
      </c>
      <c r="AK298" s="35"/>
      <c r="AL298" s="35"/>
      <c r="AM298" s="35"/>
      <c r="AN298" s="35"/>
      <c r="AO298" s="35"/>
      <c r="AP298" s="35"/>
      <c r="AQ298" s="35"/>
      <c r="AR298" s="35"/>
      <c r="AS298" s="35"/>
      <c r="AT298" s="35"/>
      <c r="AU298" s="35"/>
      <c r="AV298" s="35"/>
      <c r="AW298" s="35"/>
      <c r="AX298" s="35"/>
      <c r="AY298" s="35"/>
      <c r="AZ298" s="35"/>
    </row>
    <row r="299" spans="16:52" ht="12.75">
      <c r="P299" s="24" t="b">
        <f t="shared" si="93"/>
        <v>0</v>
      </c>
      <c r="Q299" s="36"/>
      <c r="R299" s="36">
        <f t="shared" si="100"/>
        <v>47932</v>
      </c>
      <c r="S299" s="37" t="b">
        <f t="shared" si="94"/>
        <v>0</v>
      </c>
      <c r="T299" s="37">
        <f t="shared" si="96"/>
        <v>2053965.7623278962</v>
      </c>
      <c r="U299" s="37">
        <f t="shared" si="106"/>
        <v>8479.162929729599</v>
      </c>
      <c r="V299" s="37">
        <f t="shared" si="85"/>
        <v>1283286.5919242885</v>
      </c>
      <c r="W299" s="37">
        <f t="shared" si="95"/>
        <v>4.166666666666667</v>
      </c>
      <c r="X299" s="35"/>
      <c r="Y299" s="35"/>
      <c r="Z299" s="35"/>
      <c r="AA299" s="35"/>
      <c r="AB299" s="35"/>
      <c r="AC299" s="35"/>
      <c r="AD299" s="36" t="b">
        <f t="shared" si="97"/>
        <v>0</v>
      </c>
      <c r="AE299" s="36">
        <f t="shared" si="101"/>
        <v>47932</v>
      </c>
      <c r="AF299" s="37" t="b">
        <f t="shared" si="98"/>
        <v>0</v>
      </c>
      <c r="AG299" s="37">
        <f t="shared" si="102"/>
        <v>3077868.336686275</v>
      </c>
      <c r="AH299" s="37">
        <f t="shared" si="107"/>
        <v>15217.070973694432</v>
      </c>
      <c r="AI299" s="37">
        <f t="shared" si="103"/>
        <v>2034305.407659977</v>
      </c>
      <c r="AJ299" s="37">
        <f t="shared" si="99"/>
        <v>10</v>
      </c>
      <c r="AK299" s="35"/>
      <c r="AL299" s="35"/>
      <c r="AM299" s="35"/>
      <c r="AN299" s="35"/>
      <c r="AO299" s="35"/>
      <c r="AP299" s="35"/>
      <c r="AQ299" s="35"/>
      <c r="AR299" s="35"/>
      <c r="AS299" s="35"/>
      <c r="AT299" s="35"/>
      <c r="AU299" s="35"/>
      <c r="AV299" s="35"/>
      <c r="AW299" s="35"/>
      <c r="AX299" s="35"/>
      <c r="AY299" s="35"/>
      <c r="AZ299" s="35"/>
    </row>
    <row r="300" spans="16:52" ht="12.75">
      <c r="P300" s="24" t="b">
        <f t="shared" si="93"/>
        <v>0</v>
      </c>
      <c r="Q300" s="36"/>
      <c r="R300" s="36">
        <f t="shared" si="100"/>
        <v>47963</v>
      </c>
      <c r="S300" s="37" t="b">
        <f t="shared" si="94"/>
        <v>0</v>
      </c>
      <c r="T300" s="37">
        <f t="shared" si="96"/>
        <v>2063449.0919242925</v>
      </c>
      <c r="U300" s="37">
        <f t="shared" si="106"/>
        <v>8479.162929729599</v>
      </c>
      <c r="V300" s="37">
        <f t="shared" si="85"/>
        <v>1291765.754854018</v>
      </c>
      <c r="W300" s="37">
        <f t="shared" si="95"/>
        <v>4.166666666666667</v>
      </c>
      <c r="X300" s="35"/>
      <c r="Y300" s="35"/>
      <c r="Z300" s="35"/>
      <c r="AA300" s="35"/>
      <c r="AB300" s="35"/>
      <c r="AC300" s="35"/>
      <c r="AD300" s="36" t="b">
        <f t="shared" si="97"/>
        <v>0</v>
      </c>
      <c r="AE300" s="36">
        <f t="shared" si="101"/>
        <v>47963</v>
      </c>
      <c r="AF300" s="37" t="b">
        <f t="shared" si="98"/>
        <v>0</v>
      </c>
      <c r="AG300" s="37">
        <f t="shared" si="102"/>
        <v>3095095.4076599693</v>
      </c>
      <c r="AH300" s="37">
        <f t="shared" si="107"/>
        <v>15217.070973694432</v>
      </c>
      <c r="AI300" s="37">
        <f t="shared" si="103"/>
        <v>2049522.4786336713</v>
      </c>
      <c r="AJ300" s="37">
        <f t="shared" si="99"/>
        <v>10</v>
      </c>
      <c r="AK300" s="35"/>
      <c r="AL300" s="35"/>
      <c r="AM300" s="35"/>
      <c r="AN300" s="35"/>
      <c r="AO300" s="35"/>
      <c r="AP300" s="35"/>
      <c r="AQ300" s="35"/>
      <c r="AR300" s="35"/>
      <c r="AS300" s="35"/>
      <c r="AT300" s="35"/>
      <c r="AU300" s="35"/>
      <c r="AV300" s="35"/>
      <c r="AW300" s="35"/>
      <c r="AX300" s="35"/>
      <c r="AY300" s="35"/>
      <c r="AZ300" s="35"/>
    </row>
    <row r="301" spans="16:52" ht="12.75">
      <c r="P301" s="24" t="b">
        <f t="shared" si="93"/>
        <v>0</v>
      </c>
      <c r="Q301" s="36"/>
      <c r="R301" s="36">
        <f t="shared" si="100"/>
        <v>47993</v>
      </c>
      <c r="S301" s="37" t="b">
        <f t="shared" si="94"/>
        <v>0</v>
      </c>
      <c r="T301" s="37">
        <f t="shared" si="96"/>
        <v>2072932.4215206888</v>
      </c>
      <c r="U301" s="37">
        <f t="shared" si="106"/>
        <v>8479.162929729599</v>
      </c>
      <c r="V301" s="37">
        <f aca="true" t="shared" si="108" ref="V301:V364">V300+U301</f>
        <v>1300244.9177837477</v>
      </c>
      <c r="W301" s="37">
        <f t="shared" si="95"/>
        <v>4.166666666666667</v>
      </c>
      <c r="X301" s="35"/>
      <c r="Y301" s="35"/>
      <c r="Z301" s="35"/>
      <c r="AA301" s="35"/>
      <c r="AB301" s="35"/>
      <c r="AC301" s="35"/>
      <c r="AD301" s="36" t="b">
        <f t="shared" si="97"/>
        <v>0</v>
      </c>
      <c r="AE301" s="36">
        <f t="shared" si="101"/>
        <v>47993</v>
      </c>
      <c r="AF301" s="37" t="b">
        <f t="shared" si="98"/>
        <v>0</v>
      </c>
      <c r="AG301" s="37">
        <f t="shared" si="102"/>
        <v>3112322.4786336636</v>
      </c>
      <c r="AH301" s="37">
        <f t="shared" si="107"/>
        <v>15217.070973694432</v>
      </c>
      <c r="AI301" s="37">
        <f t="shared" si="103"/>
        <v>2064739.5496073656</v>
      </c>
      <c r="AJ301" s="37">
        <f t="shared" si="99"/>
        <v>10</v>
      </c>
      <c r="AK301" s="35"/>
      <c r="AL301" s="35"/>
      <c r="AM301" s="35"/>
      <c r="AN301" s="35"/>
      <c r="AO301" s="35"/>
      <c r="AP301" s="35"/>
      <c r="AQ301" s="35"/>
      <c r="AR301" s="35"/>
      <c r="AS301" s="35"/>
      <c r="AT301" s="35"/>
      <c r="AU301" s="35"/>
      <c r="AV301" s="35"/>
      <c r="AW301" s="35"/>
      <c r="AX301" s="35"/>
      <c r="AY301" s="35"/>
      <c r="AZ301" s="35"/>
    </row>
    <row r="302" spans="16:52" ht="12.75">
      <c r="P302" s="24" t="b">
        <f t="shared" si="93"/>
        <v>0</v>
      </c>
      <c r="Q302" s="36"/>
      <c r="R302" s="36">
        <f t="shared" si="100"/>
        <v>48024</v>
      </c>
      <c r="S302" s="37" t="b">
        <f t="shared" si="94"/>
        <v>0</v>
      </c>
      <c r="T302" s="37">
        <f t="shared" si="96"/>
        <v>2082415.751117085</v>
      </c>
      <c r="U302" s="37">
        <f t="shared" si="106"/>
        <v>8479.162929729599</v>
      </c>
      <c r="V302" s="37">
        <f t="shared" si="108"/>
        <v>1308724.0807134772</v>
      </c>
      <c r="W302" s="37">
        <f t="shared" si="95"/>
        <v>4.166666666666667</v>
      </c>
      <c r="X302" s="35"/>
      <c r="Y302" s="35"/>
      <c r="Z302" s="35"/>
      <c r="AA302" s="35"/>
      <c r="AB302" s="35"/>
      <c r="AC302" s="35"/>
      <c r="AD302" s="36" t="b">
        <f t="shared" si="97"/>
        <v>0</v>
      </c>
      <c r="AE302" s="36">
        <f t="shared" si="101"/>
        <v>48024</v>
      </c>
      <c r="AF302" s="37" t="b">
        <f t="shared" si="98"/>
        <v>0</v>
      </c>
      <c r="AG302" s="37">
        <f t="shared" si="102"/>
        <v>3129549.549607358</v>
      </c>
      <c r="AH302" s="37">
        <f t="shared" si="107"/>
        <v>15217.070973694432</v>
      </c>
      <c r="AI302" s="37">
        <f t="shared" si="103"/>
        <v>2079956.62058106</v>
      </c>
      <c r="AJ302" s="37">
        <f t="shared" si="99"/>
        <v>10</v>
      </c>
      <c r="AK302" s="35"/>
      <c r="AL302" s="35"/>
      <c r="AM302" s="35"/>
      <c r="AN302" s="35"/>
      <c r="AO302" s="35"/>
      <c r="AP302" s="35"/>
      <c r="AQ302" s="35"/>
      <c r="AR302" s="35"/>
      <c r="AS302" s="35"/>
      <c r="AT302" s="35"/>
      <c r="AU302" s="35"/>
      <c r="AV302" s="35"/>
      <c r="AW302" s="35"/>
      <c r="AX302" s="35"/>
      <c r="AY302" s="35"/>
      <c r="AZ302" s="35"/>
    </row>
    <row r="303" spans="16:52" ht="12.75">
      <c r="P303" s="24" t="b">
        <f t="shared" si="93"/>
        <v>0</v>
      </c>
      <c r="Q303" s="36"/>
      <c r="R303" s="36">
        <f t="shared" si="100"/>
        <v>48054</v>
      </c>
      <c r="S303" s="37" t="b">
        <f t="shared" si="94"/>
        <v>0</v>
      </c>
      <c r="T303" s="37">
        <f t="shared" si="96"/>
        <v>2091899.0807134814</v>
      </c>
      <c r="U303" s="37">
        <f t="shared" si="106"/>
        <v>8479.162929729599</v>
      </c>
      <c r="V303" s="37">
        <f t="shared" si="108"/>
        <v>1317203.2436432068</v>
      </c>
      <c r="W303" s="37">
        <f t="shared" si="95"/>
        <v>4.166666666666667</v>
      </c>
      <c r="X303" s="35"/>
      <c r="Y303" s="35"/>
      <c r="Z303" s="35"/>
      <c r="AA303" s="35"/>
      <c r="AB303" s="35"/>
      <c r="AC303" s="35"/>
      <c r="AD303" s="36" t="b">
        <f t="shared" si="97"/>
        <v>0</v>
      </c>
      <c r="AE303" s="36">
        <f t="shared" si="101"/>
        <v>48054</v>
      </c>
      <c r="AF303" s="37" t="b">
        <f t="shared" si="98"/>
        <v>0</v>
      </c>
      <c r="AG303" s="37">
        <f t="shared" si="102"/>
        <v>3146776.6205810523</v>
      </c>
      <c r="AH303" s="37">
        <f t="shared" si="107"/>
        <v>15217.070973694432</v>
      </c>
      <c r="AI303" s="37">
        <f t="shared" si="103"/>
        <v>2095173.6915547543</v>
      </c>
      <c r="AJ303" s="37">
        <f t="shared" si="99"/>
        <v>10</v>
      </c>
      <c r="AK303" s="35"/>
      <c r="AL303" s="35"/>
      <c r="AM303" s="35"/>
      <c r="AN303" s="35"/>
      <c r="AO303" s="35"/>
      <c r="AP303" s="35"/>
      <c r="AQ303" s="35"/>
      <c r="AR303" s="35"/>
      <c r="AS303" s="35"/>
      <c r="AT303" s="35"/>
      <c r="AU303" s="35"/>
      <c r="AV303" s="35"/>
      <c r="AW303" s="35"/>
      <c r="AX303" s="35"/>
      <c r="AY303" s="35"/>
      <c r="AZ303" s="35"/>
    </row>
    <row r="304" spans="16:52" ht="12.75">
      <c r="P304" s="24" t="b">
        <f t="shared" si="93"/>
        <v>0</v>
      </c>
      <c r="Q304" s="36"/>
      <c r="R304" s="36">
        <f t="shared" si="100"/>
        <v>48085</v>
      </c>
      <c r="S304" s="37" t="b">
        <f t="shared" si="94"/>
        <v>0</v>
      </c>
      <c r="T304" s="37">
        <f t="shared" si="96"/>
        <v>2101382.4103098777</v>
      </c>
      <c r="U304" s="37">
        <f t="shared" si="106"/>
        <v>8479.162929729599</v>
      </c>
      <c r="V304" s="37">
        <f t="shared" si="108"/>
        <v>1325682.4065729363</v>
      </c>
      <c r="W304" s="37">
        <f t="shared" si="95"/>
        <v>4.166666666666667</v>
      </c>
      <c r="X304" s="35"/>
      <c r="Y304" s="35"/>
      <c r="Z304" s="35"/>
      <c r="AA304" s="35"/>
      <c r="AB304" s="35"/>
      <c r="AC304" s="35"/>
      <c r="AD304" s="36" t="b">
        <f t="shared" si="97"/>
        <v>0</v>
      </c>
      <c r="AE304" s="36">
        <f t="shared" si="101"/>
        <v>48085</v>
      </c>
      <c r="AF304" s="37" t="b">
        <f t="shared" si="98"/>
        <v>0</v>
      </c>
      <c r="AG304" s="37">
        <f t="shared" si="102"/>
        <v>3164003.6915547466</v>
      </c>
      <c r="AH304" s="37">
        <f t="shared" si="107"/>
        <v>15217.070973694432</v>
      </c>
      <c r="AI304" s="37">
        <f t="shared" si="103"/>
        <v>2110390.762528449</v>
      </c>
      <c r="AJ304" s="37">
        <f t="shared" si="99"/>
        <v>10</v>
      </c>
      <c r="AK304" s="35"/>
      <c r="AL304" s="35"/>
      <c r="AM304" s="35"/>
      <c r="AN304" s="35"/>
      <c r="AO304" s="35"/>
      <c r="AP304" s="35"/>
      <c r="AQ304" s="35"/>
      <c r="AR304" s="35"/>
      <c r="AS304" s="35"/>
      <c r="AT304" s="35"/>
      <c r="AU304" s="35"/>
      <c r="AV304" s="35"/>
      <c r="AW304" s="35"/>
      <c r="AX304" s="35"/>
      <c r="AY304" s="35"/>
      <c r="AZ304" s="35"/>
    </row>
    <row r="305" spans="16:52" ht="12.75">
      <c r="P305" s="24" t="b">
        <f t="shared" si="93"/>
        <v>0</v>
      </c>
      <c r="Q305" s="36"/>
      <c r="R305" s="36">
        <f t="shared" si="100"/>
        <v>48116</v>
      </c>
      <c r="S305" s="37" t="b">
        <f t="shared" si="94"/>
        <v>0</v>
      </c>
      <c r="T305" s="37">
        <f t="shared" si="96"/>
        <v>2110865.739906274</v>
      </c>
      <c r="U305" s="37">
        <f t="shared" si="106"/>
        <v>8479.162929729599</v>
      </c>
      <c r="V305" s="37">
        <f t="shared" si="108"/>
        <v>1334161.569502666</v>
      </c>
      <c r="W305" s="37">
        <f t="shared" si="95"/>
        <v>4.166666666666667</v>
      </c>
      <c r="X305" s="35"/>
      <c r="Y305" s="35"/>
      <c r="Z305" s="35"/>
      <c r="AA305" s="35"/>
      <c r="AB305" s="35"/>
      <c r="AC305" s="35"/>
      <c r="AD305" s="36" t="b">
        <f t="shared" si="97"/>
        <v>0</v>
      </c>
      <c r="AE305" s="36">
        <f t="shared" si="101"/>
        <v>48116</v>
      </c>
      <c r="AF305" s="37" t="b">
        <f t="shared" si="98"/>
        <v>0</v>
      </c>
      <c r="AG305" s="37">
        <f t="shared" si="102"/>
        <v>3181230.762528441</v>
      </c>
      <c r="AH305" s="37">
        <f t="shared" si="107"/>
        <v>15217.070973694432</v>
      </c>
      <c r="AI305" s="37">
        <f t="shared" si="103"/>
        <v>2125607.833502143</v>
      </c>
      <c r="AJ305" s="37">
        <f t="shared" si="99"/>
        <v>10</v>
      </c>
      <c r="AK305" s="35"/>
      <c r="AL305" s="35"/>
      <c r="AM305" s="35"/>
      <c r="AN305" s="35"/>
      <c r="AO305" s="35"/>
      <c r="AP305" s="35"/>
      <c r="AQ305" s="35"/>
      <c r="AR305" s="35"/>
      <c r="AS305" s="35"/>
      <c r="AT305" s="35"/>
      <c r="AU305" s="35"/>
      <c r="AV305" s="35"/>
      <c r="AW305" s="35"/>
      <c r="AX305" s="35"/>
      <c r="AY305" s="35"/>
      <c r="AZ305" s="35"/>
    </row>
    <row r="306" spans="16:52" ht="12.75">
      <c r="P306" s="24" t="b">
        <f t="shared" si="93"/>
        <v>0</v>
      </c>
      <c r="Q306" s="36"/>
      <c r="R306" s="36">
        <f t="shared" si="100"/>
        <v>48146</v>
      </c>
      <c r="S306" s="37" t="b">
        <f t="shared" si="94"/>
        <v>0</v>
      </c>
      <c r="T306" s="37">
        <f t="shared" si="96"/>
        <v>2120349.06950267</v>
      </c>
      <c r="U306" s="37">
        <f t="shared" si="106"/>
        <v>8479.162929729599</v>
      </c>
      <c r="V306" s="37">
        <f t="shared" si="108"/>
        <v>1342640.7324323955</v>
      </c>
      <c r="W306" s="37">
        <f t="shared" si="95"/>
        <v>4.166666666666667</v>
      </c>
      <c r="X306" s="35"/>
      <c r="Y306" s="35"/>
      <c r="Z306" s="35"/>
      <c r="AA306" s="35"/>
      <c r="AB306" s="35"/>
      <c r="AC306" s="35"/>
      <c r="AD306" s="36" t="b">
        <f t="shared" si="97"/>
        <v>0</v>
      </c>
      <c r="AE306" s="36">
        <f t="shared" si="101"/>
        <v>48146</v>
      </c>
      <c r="AF306" s="37" t="b">
        <f t="shared" si="98"/>
        <v>0</v>
      </c>
      <c r="AG306" s="37">
        <f t="shared" si="102"/>
        <v>3198457.8335021352</v>
      </c>
      <c r="AH306" s="37">
        <f t="shared" si="107"/>
        <v>15217.070973694432</v>
      </c>
      <c r="AI306" s="37">
        <f t="shared" si="103"/>
        <v>2140824.9044758375</v>
      </c>
      <c r="AJ306" s="37">
        <f t="shared" si="99"/>
        <v>10</v>
      </c>
      <c r="AK306" s="35"/>
      <c r="AL306" s="35"/>
      <c r="AM306" s="35"/>
      <c r="AN306" s="35"/>
      <c r="AO306" s="35"/>
      <c r="AP306" s="35"/>
      <c r="AQ306" s="35"/>
      <c r="AR306" s="35"/>
      <c r="AS306" s="35"/>
      <c r="AT306" s="35"/>
      <c r="AU306" s="35"/>
      <c r="AV306" s="35"/>
      <c r="AW306" s="35"/>
      <c r="AX306" s="35"/>
      <c r="AY306" s="35"/>
      <c r="AZ306" s="35"/>
    </row>
    <row r="307" spans="16:52" ht="12.75">
      <c r="P307" s="24" t="b">
        <f t="shared" si="93"/>
        <v>0</v>
      </c>
      <c r="Q307" s="36"/>
      <c r="R307" s="36">
        <f t="shared" si="100"/>
        <v>48177</v>
      </c>
      <c r="S307" s="37" t="b">
        <f t="shared" si="94"/>
        <v>0</v>
      </c>
      <c r="T307" s="37">
        <f t="shared" si="96"/>
        <v>2129832.399099066</v>
      </c>
      <c r="U307" s="37">
        <f t="shared" si="106"/>
        <v>8479.162929729599</v>
      </c>
      <c r="V307" s="37">
        <f t="shared" si="108"/>
        <v>1351119.895362125</v>
      </c>
      <c r="W307" s="37">
        <f t="shared" si="95"/>
        <v>4.166666666666667</v>
      </c>
      <c r="X307" s="35"/>
      <c r="Y307" s="35"/>
      <c r="Z307" s="35"/>
      <c r="AA307" s="35"/>
      <c r="AB307" s="35"/>
      <c r="AC307" s="35"/>
      <c r="AD307" s="36" t="b">
        <f t="shared" si="97"/>
        <v>0</v>
      </c>
      <c r="AE307" s="36">
        <f t="shared" si="101"/>
        <v>48177</v>
      </c>
      <c r="AF307" s="37" t="b">
        <f t="shared" si="98"/>
        <v>0</v>
      </c>
      <c r="AG307" s="37">
        <f t="shared" si="102"/>
        <v>3215684.9044758296</v>
      </c>
      <c r="AH307" s="37">
        <f t="shared" si="107"/>
        <v>15217.070973694432</v>
      </c>
      <c r="AI307" s="37">
        <f t="shared" si="103"/>
        <v>2156041.975449532</v>
      </c>
      <c r="AJ307" s="37">
        <f t="shared" si="99"/>
        <v>10</v>
      </c>
      <c r="AK307" s="35"/>
      <c r="AL307" s="35"/>
      <c r="AM307" s="35"/>
      <c r="AN307" s="35"/>
      <c r="AO307" s="35"/>
      <c r="AP307" s="35"/>
      <c r="AQ307" s="35"/>
      <c r="AR307" s="35"/>
      <c r="AS307" s="35"/>
      <c r="AT307" s="35"/>
      <c r="AU307" s="35"/>
      <c r="AV307" s="35"/>
      <c r="AW307" s="35"/>
      <c r="AX307" s="35"/>
      <c r="AY307" s="35"/>
      <c r="AZ307" s="35"/>
    </row>
    <row r="308" spans="16:52" ht="12.75">
      <c r="P308" s="24" t="b">
        <f t="shared" si="93"/>
        <v>0</v>
      </c>
      <c r="Q308" s="36"/>
      <c r="R308" s="36">
        <f t="shared" si="100"/>
        <v>48207</v>
      </c>
      <c r="S308" s="37" t="b">
        <f t="shared" si="94"/>
        <v>0</v>
      </c>
      <c r="T308" s="37">
        <f t="shared" si="96"/>
        <v>2139315.728695462</v>
      </c>
      <c r="U308" s="37">
        <f t="shared" si="106"/>
        <v>8479.162929729599</v>
      </c>
      <c r="V308" s="37">
        <f t="shared" si="108"/>
        <v>1359599.0582918546</v>
      </c>
      <c r="W308" s="37">
        <f t="shared" si="95"/>
        <v>4.166666666666667</v>
      </c>
      <c r="X308" s="35"/>
      <c r="Y308" s="35"/>
      <c r="Z308" s="35"/>
      <c r="AA308" s="35"/>
      <c r="AB308" s="35"/>
      <c r="AC308" s="35"/>
      <c r="AD308" s="36" t="b">
        <f t="shared" si="97"/>
        <v>0</v>
      </c>
      <c r="AE308" s="36">
        <f t="shared" si="101"/>
        <v>48207</v>
      </c>
      <c r="AF308" s="37" t="b">
        <f t="shared" si="98"/>
        <v>0</v>
      </c>
      <c r="AG308" s="37">
        <f t="shared" si="102"/>
        <v>3232911.975449524</v>
      </c>
      <c r="AH308" s="37">
        <f t="shared" si="107"/>
        <v>15217.070973694432</v>
      </c>
      <c r="AI308" s="37">
        <f t="shared" si="103"/>
        <v>2171259.046423226</v>
      </c>
      <c r="AJ308" s="37">
        <f t="shared" si="99"/>
        <v>10</v>
      </c>
      <c r="AK308" s="35"/>
      <c r="AL308" s="35"/>
      <c r="AM308" s="35"/>
      <c r="AN308" s="35"/>
      <c r="AO308" s="35"/>
      <c r="AP308" s="35"/>
      <c r="AQ308" s="35"/>
      <c r="AR308" s="35"/>
      <c r="AS308" s="35"/>
      <c r="AT308" s="35"/>
      <c r="AU308" s="35"/>
      <c r="AV308" s="35"/>
      <c r="AW308" s="35"/>
      <c r="AX308" s="35"/>
      <c r="AY308" s="35"/>
      <c r="AZ308" s="35"/>
    </row>
    <row r="309" spans="16:52" ht="12.75">
      <c r="P309" s="24" t="b">
        <f t="shared" si="93"/>
        <v>0</v>
      </c>
      <c r="Q309" s="36"/>
      <c r="R309" s="36">
        <f t="shared" si="100"/>
        <v>48238</v>
      </c>
      <c r="S309" s="37" t="b">
        <f t="shared" si="94"/>
        <v>0</v>
      </c>
      <c r="T309" s="37">
        <f t="shared" si="96"/>
        <v>2148799.058291858</v>
      </c>
      <c r="U309" s="37">
        <f aca="true" t="shared" si="109" ref="U309:U320">($I$23/12)*$T$309</f>
        <v>8953.32940954941</v>
      </c>
      <c r="V309" s="37">
        <f t="shared" si="108"/>
        <v>1368552.387701404</v>
      </c>
      <c r="W309" s="37">
        <f t="shared" si="95"/>
        <v>4.166666666666667</v>
      </c>
      <c r="X309" s="35"/>
      <c r="Y309" s="35"/>
      <c r="Z309" s="35"/>
      <c r="AA309" s="35"/>
      <c r="AB309" s="35"/>
      <c r="AC309" s="35"/>
      <c r="AD309" s="36" t="b">
        <f t="shared" si="97"/>
        <v>0</v>
      </c>
      <c r="AE309" s="36">
        <f t="shared" si="101"/>
        <v>48238</v>
      </c>
      <c r="AF309" s="37" t="b">
        <f t="shared" si="98"/>
        <v>0</v>
      </c>
      <c r="AG309" s="37">
        <f t="shared" si="102"/>
        <v>3250139.046423218</v>
      </c>
      <c r="AH309" s="37">
        <f>($K$23/12)*$AG$309</f>
        <v>16250.695232116092</v>
      </c>
      <c r="AI309" s="37">
        <f t="shared" si="103"/>
        <v>2187509.7416553423</v>
      </c>
      <c r="AJ309" s="37">
        <f t="shared" si="99"/>
        <v>10</v>
      </c>
      <c r="AK309" s="35"/>
      <c r="AL309" s="35"/>
      <c r="AM309" s="35"/>
      <c r="AN309" s="35"/>
      <c r="AO309" s="35"/>
      <c r="AP309" s="35"/>
      <c r="AQ309" s="35"/>
      <c r="AR309" s="35"/>
      <c r="AS309" s="35"/>
      <c r="AT309" s="35"/>
      <c r="AU309" s="35"/>
      <c r="AV309" s="35"/>
      <c r="AW309" s="35"/>
      <c r="AX309" s="35"/>
      <c r="AY309" s="35"/>
      <c r="AZ309" s="35"/>
    </row>
    <row r="310" spans="16:52" ht="12.75">
      <c r="P310" s="24" t="b">
        <f t="shared" si="93"/>
        <v>0</v>
      </c>
      <c r="Q310" s="36"/>
      <c r="R310" s="36">
        <f t="shared" si="100"/>
        <v>48269</v>
      </c>
      <c r="S310" s="37" t="b">
        <f t="shared" si="94"/>
        <v>0</v>
      </c>
      <c r="T310" s="37">
        <f t="shared" si="96"/>
        <v>2158756.554368074</v>
      </c>
      <c r="U310" s="37">
        <f t="shared" si="109"/>
        <v>8953.32940954941</v>
      </c>
      <c r="V310" s="37">
        <f t="shared" si="108"/>
        <v>1377505.7171109535</v>
      </c>
      <c r="W310" s="37">
        <f t="shared" si="95"/>
        <v>4.166666666666667</v>
      </c>
      <c r="X310" s="35"/>
      <c r="Y310" s="35"/>
      <c r="Z310" s="35"/>
      <c r="AA310" s="35"/>
      <c r="AB310" s="35"/>
      <c r="AC310" s="35"/>
      <c r="AD310" s="36" t="b">
        <f t="shared" si="97"/>
        <v>0</v>
      </c>
      <c r="AE310" s="36">
        <f t="shared" si="101"/>
        <v>48269</v>
      </c>
      <c r="AF310" s="37" t="b">
        <f t="shared" si="98"/>
        <v>0</v>
      </c>
      <c r="AG310" s="37">
        <f t="shared" si="102"/>
        <v>3268399.7416553344</v>
      </c>
      <c r="AH310" s="37">
        <f aca="true" t="shared" si="110" ref="AH310:AH320">($K$23/12)*$AG$309</f>
        <v>16250.695232116092</v>
      </c>
      <c r="AI310" s="37">
        <f t="shared" si="103"/>
        <v>2203760.4368874584</v>
      </c>
      <c r="AJ310" s="37">
        <f t="shared" si="99"/>
        <v>10</v>
      </c>
      <c r="AK310" s="35"/>
      <c r="AL310" s="35"/>
      <c r="AM310" s="35"/>
      <c r="AN310" s="35"/>
      <c r="AO310" s="35"/>
      <c r="AP310" s="35"/>
      <c r="AQ310" s="35"/>
      <c r="AR310" s="35"/>
      <c r="AS310" s="35"/>
      <c r="AT310" s="35"/>
      <c r="AU310" s="35"/>
      <c r="AV310" s="35"/>
      <c r="AW310" s="35"/>
      <c r="AX310" s="35"/>
      <c r="AY310" s="35"/>
      <c r="AZ310" s="35"/>
    </row>
    <row r="311" spans="16:52" ht="12.75">
      <c r="P311" s="24" t="b">
        <f t="shared" si="93"/>
        <v>0</v>
      </c>
      <c r="Q311" s="36"/>
      <c r="R311" s="36">
        <f t="shared" si="100"/>
        <v>48298</v>
      </c>
      <c r="S311" s="37" t="b">
        <f t="shared" si="94"/>
        <v>0</v>
      </c>
      <c r="T311" s="37">
        <f t="shared" si="96"/>
        <v>2168714.05044429</v>
      </c>
      <c r="U311" s="37">
        <f t="shared" si="109"/>
        <v>8953.32940954941</v>
      </c>
      <c r="V311" s="37">
        <f t="shared" si="108"/>
        <v>1386459.046520503</v>
      </c>
      <c r="W311" s="37">
        <f t="shared" si="95"/>
        <v>4.166666666666667</v>
      </c>
      <c r="X311" s="35"/>
      <c r="Y311" s="35"/>
      <c r="Z311" s="35"/>
      <c r="AA311" s="35"/>
      <c r="AB311" s="35"/>
      <c r="AC311" s="35"/>
      <c r="AD311" s="36" t="b">
        <f t="shared" si="97"/>
        <v>0</v>
      </c>
      <c r="AE311" s="36">
        <f t="shared" si="101"/>
        <v>48298</v>
      </c>
      <c r="AF311" s="37" t="b">
        <f t="shared" si="98"/>
        <v>0</v>
      </c>
      <c r="AG311" s="37">
        <f t="shared" si="102"/>
        <v>3286660.4368874505</v>
      </c>
      <c r="AH311" s="37">
        <f t="shared" si="110"/>
        <v>16250.695232116092</v>
      </c>
      <c r="AI311" s="37">
        <f t="shared" si="103"/>
        <v>2220011.1321195746</v>
      </c>
      <c r="AJ311" s="37">
        <f t="shared" si="99"/>
        <v>10</v>
      </c>
      <c r="AK311" s="35"/>
      <c r="AL311" s="35"/>
      <c r="AM311" s="35"/>
      <c r="AN311" s="35"/>
      <c r="AO311" s="35"/>
      <c r="AP311" s="35"/>
      <c r="AQ311" s="35"/>
      <c r="AR311" s="35"/>
      <c r="AS311" s="35"/>
      <c r="AT311" s="35"/>
      <c r="AU311" s="35"/>
      <c r="AV311" s="35"/>
      <c r="AW311" s="35"/>
      <c r="AX311" s="35"/>
      <c r="AY311" s="35"/>
      <c r="AZ311" s="35"/>
    </row>
    <row r="312" spans="16:52" ht="12.75">
      <c r="P312" s="24" t="b">
        <f t="shared" si="93"/>
        <v>0</v>
      </c>
      <c r="Q312" s="36"/>
      <c r="R312" s="36">
        <f t="shared" si="100"/>
        <v>48329</v>
      </c>
      <c r="S312" s="37" t="b">
        <f t="shared" si="94"/>
        <v>0</v>
      </c>
      <c r="T312" s="37">
        <f t="shared" si="96"/>
        <v>2178671.546520506</v>
      </c>
      <c r="U312" s="37">
        <f t="shared" si="109"/>
        <v>8953.32940954941</v>
      </c>
      <c r="V312" s="37">
        <f t="shared" si="108"/>
        <v>1395412.3759300525</v>
      </c>
      <c r="W312" s="37">
        <f t="shared" si="95"/>
        <v>4.166666666666667</v>
      </c>
      <c r="X312" s="35"/>
      <c r="Y312" s="35"/>
      <c r="Z312" s="35"/>
      <c r="AA312" s="35"/>
      <c r="AB312" s="35"/>
      <c r="AC312" s="35"/>
      <c r="AD312" s="36" t="b">
        <f t="shared" si="97"/>
        <v>0</v>
      </c>
      <c r="AE312" s="36">
        <f t="shared" si="101"/>
        <v>48329</v>
      </c>
      <c r="AF312" s="37" t="b">
        <f t="shared" si="98"/>
        <v>0</v>
      </c>
      <c r="AG312" s="37">
        <f t="shared" si="102"/>
        <v>3304921.1321195667</v>
      </c>
      <c r="AH312" s="37">
        <f t="shared" si="110"/>
        <v>16250.695232116092</v>
      </c>
      <c r="AI312" s="37">
        <f t="shared" si="103"/>
        <v>2236261.8273516907</v>
      </c>
      <c r="AJ312" s="37">
        <f t="shared" si="99"/>
        <v>10</v>
      </c>
      <c r="AK312" s="35"/>
      <c r="AL312" s="35"/>
      <c r="AM312" s="35"/>
      <c r="AN312" s="35"/>
      <c r="AO312" s="35"/>
      <c r="AP312" s="35"/>
      <c r="AQ312" s="35"/>
      <c r="AR312" s="35"/>
      <c r="AS312" s="35"/>
      <c r="AT312" s="35"/>
      <c r="AU312" s="35"/>
      <c r="AV312" s="35"/>
      <c r="AW312" s="35"/>
      <c r="AX312" s="35"/>
      <c r="AY312" s="35"/>
      <c r="AZ312" s="35"/>
    </row>
    <row r="313" spans="16:52" ht="12.75">
      <c r="P313" s="24" t="b">
        <f t="shared" si="93"/>
        <v>0</v>
      </c>
      <c r="Q313" s="36"/>
      <c r="R313" s="36">
        <f t="shared" si="100"/>
        <v>48359</v>
      </c>
      <c r="S313" s="37" t="b">
        <f t="shared" si="94"/>
        <v>0</v>
      </c>
      <c r="T313" s="37">
        <f t="shared" si="96"/>
        <v>2188629.042596722</v>
      </c>
      <c r="U313" s="37">
        <f t="shared" si="109"/>
        <v>8953.32940954941</v>
      </c>
      <c r="V313" s="37">
        <f t="shared" si="108"/>
        <v>1404365.705339602</v>
      </c>
      <c r="W313" s="37">
        <f t="shared" si="95"/>
        <v>4.166666666666667</v>
      </c>
      <c r="X313" s="35"/>
      <c r="Y313" s="35"/>
      <c r="Z313" s="35"/>
      <c r="AA313" s="35"/>
      <c r="AB313" s="35"/>
      <c r="AC313" s="35"/>
      <c r="AD313" s="36" t="b">
        <f t="shared" si="97"/>
        <v>0</v>
      </c>
      <c r="AE313" s="36">
        <f t="shared" si="101"/>
        <v>48359</v>
      </c>
      <c r="AF313" s="37" t="b">
        <f t="shared" si="98"/>
        <v>0</v>
      </c>
      <c r="AG313" s="37">
        <f t="shared" si="102"/>
        <v>3323181.827351683</v>
      </c>
      <c r="AH313" s="37">
        <f t="shared" si="110"/>
        <v>16250.695232116092</v>
      </c>
      <c r="AI313" s="37">
        <f t="shared" si="103"/>
        <v>2252512.522583807</v>
      </c>
      <c r="AJ313" s="37">
        <f t="shared" si="99"/>
        <v>10</v>
      </c>
      <c r="AK313" s="35"/>
      <c r="AL313" s="35"/>
      <c r="AM313" s="35"/>
      <c r="AN313" s="35"/>
      <c r="AO313" s="35"/>
      <c r="AP313" s="35"/>
      <c r="AQ313" s="35"/>
      <c r="AR313" s="35"/>
      <c r="AS313" s="35"/>
      <c r="AT313" s="35"/>
      <c r="AU313" s="35"/>
      <c r="AV313" s="35"/>
      <c r="AW313" s="35"/>
      <c r="AX313" s="35"/>
      <c r="AY313" s="35"/>
      <c r="AZ313" s="35"/>
    </row>
    <row r="314" spans="16:52" ht="12.75">
      <c r="P314" s="24" t="b">
        <f t="shared" si="93"/>
        <v>0</v>
      </c>
      <c r="Q314" s="36"/>
      <c r="R314" s="36">
        <f t="shared" si="100"/>
        <v>48390</v>
      </c>
      <c r="S314" s="37" t="b">
        <f t="shared" si="94"/>
        <v>0</v>
      </c>
      <c r="T314" s="37">
        <f t="shared" si="96"/>
        <v>2198586.538672938</v>
      </c>
      <c r="U314" s="37">
        <f t="shared" si="109"/>
        <v>8953.32940954941</v>
      </c>
      <c r="V314" s="37">
        <f t="shared" si="108"/>
        <v>1413319.0347491514</v>
      </c>
      <c r="W314" s="37">
        <f t="shared" si="95"/>
        <v>4.166666666666667</v>
      </c>
      <c r="X314" s="35"/>
      <c r="Y314" s="35"/>
      <c r="Z314" s="35"/>
      <c r="AA314" s="35"/>
      <c r="AB314" s="35"/>
      <c r="AC314" s="35"/>
      <c r="AD314" s="36" t="b">
        <f t="shared" si="97"/>
        <v>0</v>
      </c>
      <c r="AE314" s="36">
        <f t="shared" si="101"/>
        <v>48390</v>
      </c>
      <c r="AF314" s="37" t="b">
        <f t="shared" si="98"/>
        <v>0</v>
      </c>
      <c r="AG314" s="37">
        <f t="shared" si="102"/>
        <v>3341442.522583799</v>
      </c>
      <c r="AH314" s="37">
        <f t="shared" si="110"/>
        <v>16250.695232116092</v>
      </c>
      <c r="AI314" s="37">
        <f t="shared" si="103"/>
        <v>2268763.217815923</v>
      </c>
      <c r="AJ314" s="37">
        <f t="shared" si="99"/>
        <v>10</v>
      </c>
      <c r="AK314" s="35"/>
      <c r="AL314" s="35"/>
      <c r="AM314" s="35"/>
      <c r="AN314" s="35"/>
      <c r="AO314" s="35"/>
      <c r="AP314" s="35"/>
      <c r="AQ314" s="35"/>
      <c r="AR314" s="35"/>
      <c r="AS314" s="35"/>
      <c r="AT314" s="35"/>
      <c r="AU314" s="35"/>
      <c r="AV314" s="35"/>
      <c r="AW314" s="35"/>
      <c r="AX314" s="35"/>
      <c r="AY314" s="35"/>
      <c r="AZ314" s="35"/>
    </row>
    <row r="315" spans="16:52" ht="12.75">
      <c r="P315" s="24" t="b">
        <f t="shared" si="93"/>
        <v>0</v>
      </c>
      <c r="Q315" s="36"/>
      <c r="R315" s="36">
        <f t="shared" si="100"/>
        <v>48420</v>
      </c>
      <c r="S315" s="37" t="b">
        <f t="shared" si="94"/>
        <v>0</v>
      </c>
      <c r="T315" s="37">
        <f t="shared" si="96"/>
        <v>2208544.034749154</v>
      </c>
      <c r="U315" s="37">
        <f t="shared" si="109"/>
        <v>8953.32940954941</v>
      </c>
      <c r="V315" s="37">
        <f t="shared" si="108"/>
        <v>1422272.364158701</v>
      </c>
      <c r="W315" s="37">
        <f t="shared" si="95"/>
        <v>4.166666666666667</v>
      </c>
      <c r="X315" s="35"/>
      <c r="Y315" s="35"/>
      <c r="Z315" s="35"/>
      <c r="AA315" s="35"/>
      <c r="AB315" s="35"/>
      <c r="AC315" s="35"/>
      <c r="AD315" s="36" t="b">
        <f t="shared" si="97"/>
        <v>0</v>
      </c>
      <c r="AE315" s="36">
        <f t="shared" si="101"/>
        <v>48420</v>
      </c>
      <c r="AF315" s="37" t="b">
        <f t="shared" si="98"/>
        <v>0</v>
      </c>
      <c r="AG315" s="37">
        <f t="shared" si="102"/>
        <v>3359703.217815915</v>
      </c>
      <c r="AH315" s="37">
        <f t="shared" si="110"/>
        <v>16250.695232116092</v>
      </c>
      <c r="AI315" s="37">
        <f t="shared" si="103"/>
        <v>2285013.913048039</v>
      </c>
      <c r="AJ315" s="37">
        <f t="shared" si="99"/>
        <v>10</v>
      </c>
      <c r="AK315" s="35"/>
      <c r="AL315" s="35"/>
      <c r="AM315" s="35"/>
      <c r="AN315" s="35"/>
      <c r="AO315" s="35"/>
      <c r="AP315" s="35"/>
      <c r="AQ315" s="35"/>
      <c r="AR315" s="35"/>
      <c r="AS315" s="35"/>
      <c r="AT315" s="35"/>
      <c r="AU315" s="35"/>
      <c r="AV315" s="35"/>
      <c r="AW315" s="35"/>
      <c r="AX315" s="35"/>
      <c r="AY315" s="35"/>
      <c r="AZ315" s="35"/>
    </row>
    <row r="316" spans="16:52" ht="12.75">
      <c r="P316" s="24" t="b">
        <f t="shared" si="93"/>
        <v>0</v>
      </c>
      <c r="Q316" s="36"/>
      <c r="R316" s="36">
        <f t="shared" si="100"/>
        <v>48451</v>
      </c>
      <c r="S316" s="37" t="b">
        <f t="shared" si="94"/>
        <v>0</v>
      </c>
      <c r="T316" s="37">
        <f t="shared" si="96"/>
        <v>2218501.53082537</v>
      </c>
      <c r="U316" s="37">
        <f t="shared" si="109"/>
        <v>8953.32940954941</v>
      </c>
      <c r="V316" s="37">
        <f t="shared" si="108"/>
        <v>1431225.6935682504</v>
      </c>
      <c r="W316" s="37">
        <f t="shared" si="95"/>
        <v>4.166666666666667</v>
      </c>
      <c r="X316" s="35"/>
      <c r="Y316" s="35"/>
      <c r="Z316" s="35"/>
      <c r="AA316" s="35"/>
      <c r="AB316" s="35"/>
      <c r="AC316" s="35"/>
      <c r="AD316" s="36" t="b">
        <f t="shared" si="97"/>
        <v>0</v>
      </c>
      <c r="AE316" s="36">
        <f t="shared" si="101"/>
        <v>48451</v>
      </c>
      <c r="AF316" s="37" t="b">
        <f t="shared" si="98"/>
        <v>0</v>
      </c>
      <c r="AG316" s="37">
        <f t="shared" si="102"/>
        <v>3377963.9130480313</v>
      </c>
      <c r="AH316" s="37">
        <f t="shared" si="110"/>
        <v>16250.695232116092</v>
      </c>
      <c r="AI316" s="37">
        <f t="shared" si="103"/>
        <v>2301264.6082801553</v>
      </c>
      <c r="AJ316" s="37">
        <f t="shared" si="99"/>
        <v>10</v>
      </c>
      <c r="AK316" s="35"/>
      <c r="AL316" s="35"/>
      <c r="AM316" s="35"/>
      <c r="AN316" s="35"/>
      <c r="AO316" s="35"/>
      <c r="AP316" s="35"/>
      <c r="AQ316" s="35"/>
      <c r="AR316" s="35"/>
      <c r="AS316" s="35"/>
      <c r="AT316" s="35"/>
      <c r="AU316" s="35"/>
      <c r="AV316" s="35"/>
      <c r="AW316" s="35"/>
      <c r="AX316" s="35"/>
      <c r="AY316" s="35"/>
      <c r="AZ316" s="35"/>
    </row>
    <row r="317" spans="16:52" ht="12.75">
      <c r="P317" s="24" t="b">
        <f t="shared" si="93"/>
        <v>0</v>
      </c>
      <c r="Q317" s="36"/>
      <c r="R317" s="36">
        <f t="shared" si="100"/>
        <v>48482</v>
      </c>
      <c r="S317" s="37" t="b">
        <f t="shared" si="94"/>
        <v>0</v>
      </c>
      <c r="T317" s="37">
        <f t="shared" si="96"/>
        <v>2228459.026901586</v>
      </c>
      <c r="U317" s="37">
        <f t="shared" si="109"/>
        <v>8953.32940954941</v>
      </c>
      <c r="V317" s="37">
        <f t="shared" si="108"/>
        <v>1440179.0229777999</v>
      </c>
      <c r="W317" s="37">
        <f t="shared" si="95"/>
        <v>4.166666666666667</v>
      </c>
      <c r="X317" s="35"/>
      <c r="Y317" s="35"/>
      <c r="Z317" s="35"/>
      <c r="AA317" s="35"/>
      <c r="AB317" s="35"/>
      <c r="AC317" s="35"/>
      <c r="AD317" s="36" t="b">
        <f t="shared" si="97"/>
        <v>0</v>
      </c>
      <c r="AE317" s="36">
        <f t="shared" si="101"/>
        <v>48482</v>
      </c>
      <c r="AF317" s="37" t="b">
        <f t="shared" si="98"/>
        <v>0</v>
      </c>
      <c r="AG317" s="37">
        <f t="shared" si="102"/>
        <v>3396224.6082801474</v>
      </c>
      <c r="AH317" s="37">
        <f t="shared" si="110"/>
        <v>16250.695232116092</v>
      </c>
      <c r="AI317" s="37">
        <f t="shared" si="103"/>
        <v>2317515.3035122715</v>
      </c>
      <c r="AJ317" s="37">
        <f t="shared" si="99"/>
        <v>10</v>
      </c>
      <c r="AK317" s="35"/>
      <c r="AL317" s="35"/>
      <c r="AM317" s="35"/>
      <c r="AN317" s="35"/>
      <c r="AO317" s="35"/>
      <c r="AP317" s="35"/>
      <c r="AQ317" s="35"/>
      <c r="AR317" s="35"/>
      <c r="AS317" s="35"/>
      <c r="AT317" s="35"/>
      <c r="AU317" s="35"/>
      <c r="AV317" s="35"/>
      <c r="AW317" s="35"/>
      <c r="AX317" s="35"/>
      <c r="AY317" s="35"/>
      <c r="AZ317" s="35"/>
    </row>
    <row r="318" spans="16:52" ht="12.75">
      <c r="P318" s="24" t="b">
        <f t="shared" si="93"/>
        <v>0</v>
      </c>
      <c r="Q318" s="36"/>
      <c r="R318" s="36">
        <f t="shared" si="100"/>
        <v>48512</v>
      </c>
      <c r="S318" s="37" t="b">
        <f t="shared" si="94"/>
        <v>0</v>
      </c>
      <c r="T318" s="37">
        <f t="shared" si="96"/>
        <v>2238416.522977802</v>
      </c>
      <c r="U318" s="37">
        <f t="shared" si="109"/>
        <v>8953.32940954941</v>
      </c>
      <c r="V318" s="37">
        <f t="shared" si="108"/>
        <v>1449132.3523873494</v>
      </c>
      <c r="W318" s="37">
        <f t="shared" si="95"/>
        <v>4.166666666666667</v>
      </c>
      <c r="X318" s="35"/>
      <c r="Y318" s="35"/>
      <c r="Z318" s="35"/>
      <c r="AA318" s="35"/>
      <c r="AB318" s="35"/>
      <c r="AC318" s="35"/>
      <c r="AD318" s="36" t="b">
        <f t="shared" si="97"/>
        <v>0</v>
      </c>
      <c r="AE318" s="36">
        <f t="shared" si="101"/>
        <v>48512</v>
      </c>
      <c r="AF318" s="37" t="b">
        <f t="shared" si="98"/>
        <v>0</v>
      </c>
      <c r="AG318" s="37">
        <f t="shared" si="102"/>
        <v>3414485.3035122636</v>
      </c>
      <c r="AH318" s="37">
        <f t="shared" si="110"/>
        <v>16250.695232116092</v>
      </c>
      <c r="AI318" s="37">
        <f t="shared" si="103"/>
        <v>2333765.9987443876</v>
      </c>
      <c r="AJ318" s="37">
        <f t="shared" si="99"/>
        <v>10</v>
      </c>
      <c r="AK318" s="35"/>
      <c r="AL318" s="35"/>
      <c r="AM318" s="35"/>
      <c r="AN318" s="35"/>
      <c r="AO318" s="35"/>
      <c r="AP318" s="35"/>
      <c r="AQ318" s="35"/>
      <c r="AR318" s="35"/>
      <c r="AS318" s="35"/>
      <c r="AT318" s="35"/>
      <c r="AU318" s="35"/>
      <c r="AV318" s="35"/>
      <c r="AW318" s="35"/>
      <c r="AX318" s="35"/>
      <c r="AY318" s="35"/>
      <c r="AZ318" s="35"/>
    </row>
    <row r="319" spans="16:52" ht="12.75">
      <c r="P319" s="24" t="b">
        <f t="shared" si="93"/>
        <v>0</v>
      </c>
      <c r="Q319" s="36"/>
      <c r="R319" s="36">
        <f t="shared" si="100"/>
        <v>48543</v>
      </c>
      <c r="S319" s="37" t="b">
        <f t="shared" si="94"/>
        <v>0</v>
      </c>
      <c r="T319" s="37">
        <f t="shared" si="96"/>
        <v>2248374.019054018</v>
      </c>
      <c r="U319" s="37">
        <f t="shared" si="109"/>
        <v>8953.32940954941</v>
      </c>
      <c r="V319" s="37">
        <f t="shared" si="108"/>
        <v>1458085.6817968988</v>
      </c>
      <c r="W319" s="37">
        <f t="shared" si="95"/>
        <v>4.166666666666667</v>
      </c>
      <c r="X319" s="35"/>
      <c r="Y319" s="35"/>
      <c r="Z319" s="35"/>
      <c r="AA319" s="35"/>
      <c r="AB319" s="35"/>
      <c r="AC319" s="35"/>
      <c r="AD319" s="36" t="b">
        <f t="shared" si="97"/>
        <v>0</v>
      </c>
      <c r="AE319" s="36">
        <f t="shared" si="101"/>
        <v>48543</v>
      </c>
      <c r="AF319" s="37" t="b">
        <f t="shared" si="98"/>
        <v>0</v>
      </c>
      <c r="AG319" s="37">
        <f t="shared" si="102"/>
        <v>3432745.9987443797</v>
      </c>
      <c r="AH319" s="37">
        <f t="shared" si="110"/>
        <v>16250.695232116092</v>
      </c>
      <c r="AI319" s="37">
        <f t="shared" si="103"/>
        <v>2350016.693976504</v>
      </c>
      <c r="AJ319" s="37">
        <f t="shared" si="99"/>
        <v>10</v>
      </c>
      <c r="AK319" s="35"/>
      <c r="AL319" s="35"/>
      <c r="AM319" s="35"/>
      <c r="AN319" s="35"/>
      <c r="AO319" s="35"/>
      <c r="AP319" s="35"/>
      <c r="AQ319" s="35"/>
      <c r="AR319" s="35"/>
      <c r="AS319" s="35"/>
      <c r="AT319" s="35"/>
      <c r="AU319" s="35"/>
      <c r="AV319" s="35"/>
      <c r="AW319" s="35"/>
      <c r="AX319" s="35"/>
      <c r="AY319" s="35"/>
      <c r="AZ319" s="35"/>
    </row>
    <row r="320" spans="16:52" ht="12.75">
      <c r="P320" s="24" t="b">
        <f t="shared" si="93"/>
        <v>0</v>
      </c>
      <c r="Q320" s="36"/>
      <c r="R320" s="36">
        <f t="shared" si="100"/>
        <v>48573</v>
      </c>
      <c r="S320" s="37" t="b">
        <f t="shared" si="94"/>
        <v>0</v>
      </c>
      <c r="T320" s="37">
        <f t="shared" si="96"/>
        <v>2258331.515130234</v>
      </c>
      <c r="U320" s="37">
        <f t="shared" si="109"/>
        <v>8953.32940954941</v>
      </c>
      <c r="V320" s="37">
        <f t="shared" si="108"/>
        <v>1467039.0112064483</v>
      </c>
      <c r="W320" s="37">
        <f t="shared" si="95"/>
        <v>4.166666666666667</v>
      </c>
      <c r="X320" s="35"/>
      <c r="Y320" s="35"/>
      <c r="Z320" s="35"/>
      <c r="AA320" s="35"/>
      <c r="AB320" s="35"/>
      <c r="AC320" s="35"/>
      <c r="AD320" s="36" t="b">
        <f t="shared" si="97"/>
        <v>0</v>
      </c>
      <c r="AE320" s="36">
        <f t="shared" si="101"/>
        <v>48573</v>
      </c>
      <c r="AF320" s="37" t="b">
        <f t="shared" si="98"/>
        <v>0</v>
      </c>
      <c r="AG320" s="37">
        <f t="shared" si="102"/>
        <v>3451006.693976496</v>
      </c>
      <c r="AH320" s="37">
        <f t="shared" si="110"/>
        <v>16250.695232116092</v>
      </c>
      <c r="AI320" s="37">
        <f t="shared" si="103"/>
        <v>2366267.38920862</v>
      </c>
      <c r="AJ320" s="37">
        <f t="shared" si="99"/>
        <v>10</v>
      </c>
      <c r="AK320" s="35"/>
      <c r="AL320" s="35"/>
      <c r="AM320" s="35"/>
      <c r="AN320" s="35"/>
      <c r="AO320" s="35"/>
      <c r="AP320" s="35"/>
      <c r="AQ320" s="35"/>
      <c r="AR320" s="35"/>
      <c r="AS320" s="35"/>
      <c r="AT320" s="35"/>
      <c r="AU320" s="35"/>
      <c r="AV320" s="35"/>
      <c r="AW320" s="35"/>
      <c r="AX320" s="35"/>
      <c r="AY320" s="35"/>
      <c r="AZ320" s="35"/>
    </row>
    <row r="321" spans="16:52" ht="12.75">
      <c r="P321" s="24" t="b">
        <f t="shared" si="93"/>
        <v>0</v>
      </c>
      <c r="Q321" s="36"/>
      <c r="R321" s="36">
        <f t="shared" si="100"/>
        <v>48604</v>
      </c>
      <c r="S321" s="37" t="b">
        <f t="shared" si="94"/>
        <v>0</v>
      </c>
      <c r="T321" s="37">
        <f t="shared" si="96"/>
        <v>2268289.01120645</v>
      </c>
      <c r="U321" s="37">
        <f aca="true" t="shared" si="111" ref="U321:U332">($I$23/12)*$T$321</f>
        <v>9451.204213360208</v>
      </c>
      <c r="V321" s="37">
        <f t="shared" si="108"/>
        <v>1476490.2154198084</v>
      </c>
      <c r="W321" s="37">
        <f t="shared" si="95"/>
        <v>4.166666666666667</v>
      </c>
      <c r="X321" s="35"/>
      <c r="Y321" s="35"/>
      <c r="Z321" s="35"/>
      <c r="AA321" s="35"/>
      <c r="AB321" s="35"/>
      <c r="AC321" s="35"/>
      <c r="AD321" s="36" t="b">
        <f t="shared" si="97"/>
        <v>0</v>
      </c>
      <c r="AE321" s="36">
        <f t="shared" si="101"/>
        <v>48604</v>
      </c>
      <c r="AF321" s="37" t="b">
        <f t="shared" si="98"/>
        <v>0</v>
      </c>
      <c r="AG321" s="37">
        <f t="shared" si="102"/>
        <v>3469267.389208612</v>
      </c>
      <c r="AH321" s="37">
        <f>($K$23/12)*$AG$321</f>
        <v>17346.336946043062</v>
      </c>
      <c r="AI321" s="37">
        <f t="shared" si="103"/>
        <v>2383613.726154663</v>
      </c>
      <c r="AJ321" s="37">
        <f t="shared" si="99"/>
        <v>10</v>
      </c>
      <c r="AK321" s="35"/>
      <c r="AL321" s="35"/>
      <c r="AM321" s="35"/>
      <c r="AN321" s="35"/>
      <c r="AO321" s="35"/>
      <c r="AP321" s="35"/>
      <c r="AQ321" s="35"/>
      <c r="AR321" s="35"/>
      <c r="AS321" s="35"/>
      <c r="AT321" s="35"/>
      <c r="AU321" s="35"/>
      <c r="AV321" s="35"/>
      <c r="AW321" s="35"/>
      <c r="AX321" s="35"/>
      <c r="AY321" s="35"/>
      <c r="AZ321" s="35"/>
    </row>
    <row r="322" spans="16:52" ht="12.75">
      <c r="P322" s="24" t="b">
        <f t="shared" si="93"/>
        <v>0</v>
      </c>
      <c r="Q322" s="36"/>
      <c r="R322" s="36">
        <f t="shared" si="100"/>
        <v>48635</v>
      </c>
      <c r="S322" s="37" t="b">
        <f t="shared" si="94"/>
        <v>0</v>
      </c>
      <c r="T322" s="37">
        <f t="shared" si="96"/>
        <v>2278744.382086477</v>
      </c>
      <c r="U322" s="37">
        <f t="shared" si="111"/>
        <v>9451.204213360208</v>
      </c>
      <c r="V322" s="37">
        <f t="shared" si="108"/>
        <v>1485941.4196331687</v>
      </c>
      <c r="W322" s="37">
        <f t="shared" si="95"/>
        <v>4.166666666666667</v>
      </c>
      <c r="X322" s="35"/>
      <c r="Y322" s="35"/>
      <c r="Z322" s="35"/>
      <c r="AA322" s="35"/>
      <c r="AB322" s="35"/>
      <c r="AC322" s="35"/>
      <c r="AD322" s="36" t="b">
        <f t="shared" si="97"/>
        <v>0</v>
      </c>
      <c r="AE322" s="36">
        <f t="shared" si="101"/>
        <v>48635</v>
      </c>
      <c r="AF322" s="37" t="b">
        <f t="shared" si="98"/>
        <v>0</v>
      </c>
      <c r="AG322" s="37">
        <f t="shared" si="102"/>
        <v>3488623.726154655</v>
      </c>
      <c r="AH322" s="37">
        <f aca="true" t="shared" si="112" ref="AH322:AH332">($K$23/12)*$AG$321</f>
        <v>17346.336946043062</v>
      </c>
      <c r="AI322" s="37">
        <f t="shared" si="103"/>
        <v>2400960.0631007063</v>
      </c>
      <c r="AJ322" s="37">
        <f t="shared" si="99"/>
        <v>10</v>
      </c>
      <c r="AK322" s="35"/>
      <c r="AL322" s="35"/>
      <c r="AM322" s="35"/>
      <c r="AN322" s="35"/>
      <c r="AO322" s="35"/>
      <c r="AP322" s="35"/>
      <c r="AQ322" s="35"/>
      <c r="AR322" s="35"/>
      <c r="AS322" s="35"/>
      <c r="AT322" s="35"/>
      <c r="AU322" s="35"/>
      <c r="AV322" s="35"/>
      <c r="AW322" s="35"/>
      <c r="AX322" s="35"/>
      <c r="AY322" s="35"/>
      <c r="AZ322" s="35"/>
    </row>
    <row r="323" spans="16:52" ht="12.75">
      <c r="P323" s="24" t="b">
        <f t="shared" si="93"/>
        <v>0</v>
      </c>
      <c r="Q323" s="36"/>
      <c r="R323" s="36">
        <f t="shared" si="100"/>
        <v>48663</v>
      </c>
      <c r="S323" s="37" t="b">
        <f t="shared" si="94"/>
        <v>0</v>
      </c>
      <c r="T323" s="37">
        <f t="shared" si="96"/>
        <v>2289199.7529665036</v>
      </c>
      <c r="U323" s="37">
        <f t="shared" si="111"/>
        <v>9451.204213360208</v>
      </c>
      <c r="V323" s="37">
        <f t="shared" si="108"/>
        <v>1495392.623846529</v>
      </c>
      <c r="W323" s="37">
        <f t="shared" si="95"/>
        <v>4.166666666666667</v>
      </c>
      <c r="X323" s="35"/>
      <c r="Y323" s="35"/>
      <c r="Z323" s="35"/>
      <c r="AA323" s="35"/>
      <c r="AB323" s="35"/>
      <c r="AC323" s="35"/>
      <c r="AD323" s="36" t="b">
        <f t="shared" si="97"/>
        <v>0</v>
      </c>
      <c r="AE323" s="36">
        <f t="shared" si="101"/>
        <v>48663</v>
      </c>
      <c r="AF323" s="37" t="b">
        <f t="shared" si="98"/>
        <v>0</v>
      </c>
      <c r="AG323" s="37">
        <f t="shared" si="102"/>
        <v>3507980.0631006984</v>
      </c>
      <c r="AH323" s="37">
        <f t="shared" si="112"/>
        <v>17346.336946043062</v>
      </c>
      <c r="AI323" s="37">
        <f t="shared" si="103"/>
        <v>2418306.4000467495</v>
      </c>
      <c r="AJ323" s="37">
        <f t="shared" si="99"/>
        <v>10</v>
      </c>
      <c r="AK323" s="35"/>
      <c r="AL323" s="35"/>
      <c r="AM323" s="35"/>
      <c r="AN323" s="35"/>
      <c r="AO323" s="35"/>
      <c r="AP323" s="35"/>
      <c r="AQ323" s="35"/>
      <c r="AR323" s="35"/>
      <c r="AS323" s="35"/>
      <c r="AT323" s="35"/>
      <c r="AU323" s="35"/>
      <c r="AV323" s="35"/>
      <c r="AW323" s="35"/>
      <c r="AX323" s="35"/>
      <c r="AY323" s="35"/>
      <c r="AZ323" s="35"/>
    </row>
    <row r="324" spans="16:52" ht="12.75">
      <c r="P324" s="24" t="b">
        <f t="shared" si="93"/>
        <v>0</v>
      </c>
      <c r="Q324" s="36"/>
      <c r="R324" s="36">
        <f t="shared" si="100"/>
        <v>48694</v>
      </c>
      <c r="S324" s="37" t="b">
        <f t="shared" si="94"/>
        <v>0</v>
      </c>
      <c r="T324" s="37">
        <f t="shared" si="96"/>
        <v>2299655.1238465304</v>
      </c>
      <c r="U324" s="37">
        <f t="shared" si="111"/>
        <v>9451.204213360208</v>
      </c>
      <c r="V324" s="37">
        <f t="shared" si="108"/>
        <v>1504843.8280598894</v>
      </c>
      <c r="W324" s="37">
        <f t="shared" si="95"/>
        <v>4.166666666666667</v>
      </c>
      <c r="X324" s="35"/>
      <c r="Y324" s="35"/>
      <c r="Z324" s="35"/>
      <c r="AA324" s="35"/>
      <c r="AB324" s="35"/>
      <c r="AC324" s="35"/>
      <c r="AD324" s="36" t="b">
        <f t="shared" si="97"/>
        <v>0</v>
      </c>
      <c r="AE324" s="36">
        <f t="shared" si="101"/>
        <v>48694</v>
      </c>
      <c r="AF324" s="37" t="b">
        <f t="shared" si="98"/>
        <v>0</v>
      </c>
      <c r="AG324" s="37">
        <f t="shared" si="102"/>
        <v>3527336.4000467416</v>
      </c>
      <c r="AH324" s="37">
        <f t="shared" si="112"/>
        <v>17346.336946043062</v>
      </c>
      <c r="AI324" s="37">
        <f t="shared" si="103"/>
        <v>2435652.7369927927</v>
      </c>
      <c r="AJ324" s="37">
        <f t="shared" si="99"/>
        <v>10</v>
      </c>
      <c r="AK324" s="35"/>
      <c r="AL324" s="35"/>
      <c r="AM324" s="35"/>
      <c r="AN324" s="35"/>
      <c r="AO324" s="35"/>
      <c r="AP324" s="35"/>
      <c r="AQ324" s="35"/>
      <c r="AR324" s="35"/>
      <c r="AS324" s="35"/>
      <c r="AT324" s="35"/>
      <c r="AU324" s="35"/>
      <c r="AV324" s="35"/>
      <c r="AW324" s="35"/>
      <c r="AX324" s="35"/>
      <c r="AY324" s="35"/>
      <c r="AZ324" s="35"/>
    </row>
    <row r="325" spans="16:52" ht="12.75">
      <c r="P325" s="24" t="b">
        <f t="shared" si="93"/>
        <v>0</v>
      </c>
      <c r="Q325" s="36"/>
      <c r="R325" s="36">
        <f t="shared" si="100"/>
        <v>48724</v>
      </c>
      <c r="S325" s="37" t="b">
        <f t="shared" si="94"/>
        <v>0</v>
      </c>
      <c r="T325" s="37">
        <f t="shared" si="96"/>
        <v>2310110.4947265573</v>
      </c>
      <c r="U325" s="37">
        <f t="shared" si="111"/>
        <v>9451.204213360208</v>
      </c>
      <c r="V325" s="37">
        <f t="shared" si="108"/>
        <v>1514295.0322732497</v>
      </c>
      <c r="W325" s="37">
        <f t="shared" si="95"/>
        <v>4.166666666666667</v>
      </c>
      <c r="X325" s="35"/>
      <c r="Y325" s="35"/>
      <c r="Z325" s="35"/>
      <c r="AA325" s="35"/>
      <c r="AB325" s="35"/>
      <c r="AC325" s="35"/>
      <c r="AD325" s="36" t="b">
        <f t="shared" si="97"/>
        <v>0</v>
      </c>
      <c r="AE325" s="36">
        <f t="shared" si="101"/>
        <v>48724</v>
      </c>
      <c r="AF325" s="37" t="b">
        <f t="shared" si="98"/>
        <v>0</v>
      </c>
      <c r="AG325" s="37">
        <f t="shared" si="102"/>
        <v>3546692.736992785</v>
      </c>
      <c r="AH325" s="37">
        <f t="shared" si="112"/>
        <v>17346.336946043062</v>
      </c>
      <c r="AI325" s="37">
        <f t="shared" si="103"/>
        <v>2452999.073938836</v>
      </c>
      <c r="AJ325" s="37">
        <f t="shared" si="99"/>
        <v>10</v>
      </c>
      <c r="AK325" s="35"/>
      <c r="AL325" s="35"/>
      <c r="AM325" s="35"/>
      <c r="AN325" s="35"/>
      <c r="AO325" s="35"/>
      <c r="AP325" s="35"/>
      <c r="AQ325" s="35"/>
      <c r="AR325" s="35"/>
      <c r="AS325" s="35"/>
      <c r="AT325" s="35"/>
      <c r="AU325" s="35"/>
      <c r="AV325" s="35"/>
      <c r="AW325" s="35"/>
      <c r="AX325" s="35"/>
      <c r="AY325" s="35"/>
      <c r="AZ325" s="35"/>
    </row>
    <row r="326" spans="16:52" ht="12.75">
      <c r="P326" s="24" t="b">
        <f t="shared" si="93"/>
        <v>0</v>
      </c>
      <c r="Q326" s="36"/>
      <c r="R326" s="36">
        <f t="shared" si="100"/>
        <v>48755</v>
      </c>
      <c r="S326" s="37" t="b">
        <f t="shared" si="94"/>
        <v>0</v>
      </c>
      <c r="T326" s="37">
        <f t="shared" si="96"/>
        <v>2320565.865606584</v>
      </c>
      <c r="U326" s="37">
        <f t="shared" si="111"/>
        <v>9451.204213360208</v>
      </c>
      <c r="V326" s="37">
        <f t="shared" si="108"/>
        <v>1523746.23648661</v>
      </c>
      <c r="W326" s="37">
        <f t="shared" si="95"/>
        <v>4.166666666666667</v>
      </c>
      <c r="X326" s="35"/>
      <c r="Y326" s="35"/>
      <c r="Z326" s="35"/>
      <c r="AA326" s="35"/>
      <c r="AB326" s="35"/>
      <c r="AC326" s="35"/>
      <c r="AD326" s="36" t="b">
        <f t="shared" si="97"/>
        <v>0</v>
      </c>
      <c r="AE326" s="36">
        <f t="shared" si="101"/>
        <v>48755</v>
      </c>
      <c r="AF326" s="37" t="b">
        <f t="shared" si="98"/>
        <v>0</v>
      </c>
      <c r="AG326" s="37">
        <f t="shared" si="102"/>
        <v>3566049.073938828</v>
      </c>
      <c r="AH326" s="37">
        <f t="shared" si="112"/>
        <v>17346.336946043062</v>
      </c>
      <c r="AI326" s="37">
        <f t="shared" si="103"/>
        <v>2470345.410884879</v>
      </c>
      <c r="AJ326" s="37">
        <f t="shared" si="99"/>
        <v>10</v>
      </c>
      <c r="AK326" s="35"/>
      <c r="AL326" s="35"/>
      <c r="AM326" s="35"/>
      <c r="AN326" s="35"/>
      <c r="AO326" s="35"/>
      <c r="AP326" s="35"/>
      <c r="AQ326" s="35"/>
      <c r="AR326" s="35"/>
      <c r="AS326" s="35"/>
      <c r="AT326" s="35"/>
      <c r="AU326" s="35"/>
      <c r="AV326" s="35"/>
      <c r="AW326" s="35"/>
      <c r="AX326" s="35"/>
      <c r="AY326" s="35"/>
      <c r="AZ326" s="35"/>
    </row>
    <row r="327" spans="16:52" ht="12.75">
      <c r="P327" s="24" t="b">
        <f t="shared" si="93"/>
        <v>0</v>
      </c>
      <c r="Q327" s="36"/>
      <c r="R327" s="36">
        <f t="shared" si="100"/>
        <v>48785</v>
      </c>
      <c r="S327" s="37" t="b">
        <f t="shared" si="94"/>
        <v>0</v>
      </c>
      <c r="T327" s="37">
        <f t="shared" si="96"/>
        <v>2331021.236486611</v>
      </c>
      <c r="U327" s="37">
        <f t="shared" si="111"/>
        <v>9451.204213360208</v>
      </c>
      <c r="V327" s="37">
        <f t="shared" si="108"/>
        <v>1533197.4406999703</v>
      </c>
      <c r="W327" s="37">
        <f t="shared" si="95"/>
        <v>4.166666666666667</v>
      </c>
      <c r="X327" s="35"/>
      <c r="Y327" s="35"/>
      <c r="Z327" s="35"/>
      <c r="AA327" s="35"/>
      <c r="AB327" s="35"/>
      <c r="AC327" s="35"/>
      <c r="AD327" s="36" t="b">
        <f t="shared" si="97"/>
        <v>0</v>
      </c>
      <c r="AE327" s="36">
        <f t="shared" si="101"/>
        <v>48785</v>
      </c>
      <c r="AF327" s="37" t="b">
        <f t="shared" si="98"/>
        <v>0</v>
      </c>
      <c r="AG327" s="37">
        <f t="shared" si="102"/>
        <v>3585405.410884871</v>
      </c>
      <c r="AH327" s="37">
        <f t="shared" si="112"/>
        <v>17346.336946043062</v>
      </c>
      <c r="AI327" s="37">
        <f t="shared" si="103"/>
        <v>2487691.7478309222</v>
      </c>
      <c r="AJ327" s="37">
        <f t="shared" si="99"/>
        <v>10</v>
      </c>
      <c r="AK327" s="35"/>
      <c r="AL327" s="35"/>
      <c r="AM327" s="35"/>
      <c r="AN327" s="35"/>
      <c r="AO327" s="35"/>
      <c r="AP327" s="35"/>
      <c r="AQ327" s="35"/>
      <c r="AR327" s="35"/>
      <c r="AS327" s="35"/>
      <c r="AT327" s="35"/>
      <c r="AU327" s="35"/>
      <c r="AV327" s="35"/>
      <c r="AW327" s="35"/>
      <c r="AX327" s="35"/>
      <c r="AY327" s="35"/>
      <c r="AZ327" s="35"/>
    </row>
    <row r="328" spans="16:52" ht="12.75">
      <c r="P328" s="24" t="b">
        <f t="shared" si="93"/>
        <v>0</v>
      </c>
      <c r="Q328" s="36"/>
      <c r="R328" s="36">
        <f t="shared" si="100"/>
        <v>48816</v>
      </c>
      <c r="S328" s="37" t="b">
        <f t="shared" si="94"/>
        <v>0</v>
      </c>
      <c r="T328" s="37">
        <f t="shared" si="96"/>
        <v>2341476.607366638</v>
      </c>
      <c r="U328" s="37">
        <f t="shared" si="111"/>
        <v>9451.204213360208</v>
      </c>
      <c r="V328" s="37">
        <f t="shared" si="108"/>
        <v>1542648.6449133307</v>
      </c>
      <c r="W328" s="37">
        <f t="shared" si="95"/>
        <v>4.166666666666667</v>
      </c>
      <c r="X328" s="35"/>
      <c r="Y328" s="35"/>
      <c r="Z328" s="35"/>
      <c r="AA328" s="35"/>
      <c r="AB328" s="35"/>
      <c r="AC328" s="35"/>
      <c r="AD328" s="36" t="b">
        <f t="shared" si="97"/>
        <v>0</v>
      </c>
      <c r="AE328" s="36">
        <f t="shared" si="101"/>
        <v>48816</v>
      </c>
      <c r="AF328" s="37" t="b">
        <f t="shared" si="98"/>
        <v>0</v>
      </c>
      <c r="AG328" s="37">
        <f t="shared" si="102"/>
        <v>3604761.7478309143</v>
      </c>
      <c r="AH328" s="37">
        <f t="shared" si="112"/>
        <v>17346.336946043062</v>
      </c>
      <c r="AI328" s="37">
        <f t="shared" si="103"/>
        <v>2505038.0847769654</v>
      </c>
      <c r="AJ328" s="37">
        <f t="shared" si="99"/>
        <v>10</v>
      </c>
      <c r="AK328" s="35"/>
      <c r="AL328" s="35"/>
      <c r="AM328" s="35"/>
      <c r="AN328" s="35"/>
      <c r="AO328" s="35"/>
      <c r="AP328" s="35"/>
      <c r="AQ328" s="35"/>
      <c r="AR328" s="35"/>
      <c r="AS328" s="35"/>
      <c r="AT328" s="35"/>
      <c r="AU328" s="35"/>
      <c r="AV328" s="35"/>
      <c r="AW328" s="35"/>
      <c r="AX328" s="35"/>
      <c r="AY328" s="35"/>
      <c r="AZ328" s="35"/>
    </row>
    <row r="329" spans="16:52" ht="12.75">
      <c r="P329" s="24" t="b">
        <f t="shared" si="93"/>
        <v>0</v>
      </c>
      <c r="Q329" s="36"/>
      <c r="R329" s="36">
        <f t="shared" si="100"/>
        <v>48847</v>
      </c>
      <c r="S329" s="37" t="b">
        <f t="shared" si="94"/>
        <v>0</v>
      </c>
      <c r="T329" s="37">
        <f t="shared" si="96"/>
        <v>2351931.9782466646</v>
      </c>
      <c r="U329" s="37">
        <f t="shared" si="111"/>
        <v>9451.204213360208</v>
      </c>
      <c r="V329" s="37">
        <f t="shared" si="108"/>
        <v>1552099.849126691</v>
      </c>
      <c r="W329" s="37">
        <f t="shared" si="95"/>
        <v>4.166666666666667</v>
      </c>
      <c r="X329" s="35"/>
      <c r="Y329" s="35"/>
      <c r="Z329" s="35"/>
      <c r="AA329" s="35"/>
      <c r="AB329" s="35"/>
      <c r="AC329" s="35"/>
      <c r="AD329" s="36" t="b">
        <f t="shared" si="97"/>
        <v>0</v>
      </c>
      <c r="AE329" s="36">
        <f t="shared" si="101"/>
        <v>48847</v>
      </c>
      <c r="AF329" s="37" t="b">
        <f t="shared" si="98"/>
        <v>0</v>
      </c>
      <c r="AG329" s="37">
        <f t="shared" si="102"/>
        <v>3624118.0847769575</v>
      </c>
      <c r="AH329" s="37">
        <f t="shared" si="112"/>
        <v>17346.336946043062</v>
      </c>
      <c r="AI329" s="37">
        <f t="shared" si="103"/>
        <v>2522384.4217230086</v>
      </c>
      <c r="AJ329" s="37">
        <f t="shared" si="99"/>
        <v>10</v>
      </c>
      <c r="AK329" s="35"/>
      <c r="AL329" s="35"/>
      <c r="AM329" s="35"/>
      <c r="AN329" s="35"/>
      <c r="AO329" s="35"/>
      <c r="AP329" s="35"/>
      <c r="AQ329" s="35"/>
      <c r="AR329" s="35"/>
      <c r="AS329" s="35"/>
      <c r="AT329" s="35"/>
      <c r="AU329" s="35"/>
      <c r="AV329" s="35"/>
      <c r="AW329" s="35"/>
      <c r="AX329" s="35"/>
      <c r="AY329" s="35"/>
      <c r="AZ329" s="35"/>
    </row>
    <row r="330" spans="16:52" ht="12.75">
      <c r="P330" s="24" t="b">
        <f t="shared" si="93"/>
        <v>0</v>
      </c>
      <c r="Q330" s="36"/>
      <c r="R330" s="36">
        <f t="shared" si="100"/>
        <v>48877</v>
      </c>
      <c r="S330" s="37" t="b">
        <f t="shared" si="94"/>
        <v>0</v>
      </c>
      <c r="T330" s="37">
        <f t="shared" si="96"/>
        <v>2362387.3491266915</v>
      </c>
      <c r="U330" s="37">
        <f t="shared" si="111"/>
        <v>9451.204213360208</v>
      </c>
      <c r="V330" s="37">
        <f t="shared" si="108"/>
        <v>1561551.0533400513</v>
      </c>
      <c r="W330" s="37">
        <f t="shared" si="95"/>
        <v>4.166666666666667</v>
      </c>
      <c r="X330" s="35"/>
      <c r="Y330" s="35"/>
      <c r="Z330" s="35"/>
      <c r="AA330" s="35"/>
      <c r="AB330" s="35"/>
      <c r="AC330" s="35"/>
      <c r="AD330" s="36" t="b">
        <f t="shared" si="97"/>
        <v>0</v>
      </c>
      <c r="AE330" s="36">
        <f t="shared" si="101"/>
        <v>48877</v>
      </c>
      <c r="AF330" s="37" t="b">
        <f t="shared" si="98"/>
        <v>0</v>
      </c>
      <c r="AG330" s="37">
        <f t="shared" si="102"/>
        <v>3643474.4217230007</v>
      </c>
      <c r="AH330" s="37">
        <f t="shared" si="112"/>
        <v>17346.336946043062</v>
      </c>
      <c r="AI330" s="37">
        <f t="shared" si="103"/>
        <v>2539730.758669052</v>
      </c>
      <c r="AJ330" s="37">
        <f t="shared" si="99"/>
        <v>10</v>
      </c>
      <c r="AK330" s="35"/>
      <c r="AL330" s="35"/>
      <c r="AM330" s="35"/>
      <c r="AN330" s="35"/>
      <c r="AO330" s="35"/>
      <c r="AP330" s="35"/>
      <c r="AQ330" s="35"/>
      <c r="AR330" s="35"/>
      <c r="AS330" s="35"/>
      <c r="AT330" s="35"/>
      <c r="AU330" s="35"/>
      <c r="AV330" s="35"/>
      <c r="AW330" s="35"/>
      <c r="AX330" s="35"/>
      <c r="AY330" s="35"/>
      <c r="AZ330" s="35"/>
    </row>
    <row r="331" spans="16:52" ht="12.75">
      <c r="P331" s="24" t="b">
        <f t="shared" si="93"/>
        <v>0</v>
      </c>
      <c r="Q331" s="36"/>
      <c r="R331" s="36">
        <f t="shared" si="100"/>
        <v>48908</v>
      </c>
      <c r="S331" s="37" t="b">
        <f t="shared" si="94"/>
        <v>0</v>
      </c>
      <c r="T331" s="37">
        <f t="shared" si="96"/>
        <v>2372842.7200067183</v>
      </c>
      <c r="U331" s="37">
        <f t="shared" si="111"/>
        <v>9451.204213360208</v>
      </c>
      <c r="V331" s="37">
        <f t="shared" si="108"/>
        <v>1571002.2575534116</v>
      </c>
      <c r="W331" s="37">
        <f t="shared" si="95"/>
        <v>4.166666666666667</v>
      </c>
      <c r="X331" s="35"/>
      <c r="Y331" s="35"/>
      <c r="Z331" s="35"/>
      <c r="AA331" s="35"/>
      <c r="AB331" s="35"/>
      <c r="AC331" s="35"/>
      <c r="AD331" s="36" t="b">
        <f t="shared" si="97"/>
        <v>0</v>
      </c>
      <c r="AE331" s="36">
        <f t="shared" si="101"/>
        <v>48908</v>
      </c>
      <c r="AF331" s="37" t="b">
        <f t="shared" si="98"/>
        <v>0</v>
      </c>
      <c r="AG331" s="37">
        <f t="shared" si="102"/>
        <v>3662830.758669044</v>
      </c>
      <c r="AH331" s="37">
        <f t="shared" si="112"/>
        <v>17346.336946043062</v>
      </c>
      <c r="AI331" s="37">
        <f t="shared" si="103"/>
        <v>2557077.095615095</v>
      </c>
      <c r="AJ331" s="37">
        <f t="shared" si="99"/>
        <v>10</v>
      </c>
      <c r="AK331" s="35"/>
      <c r="AL331" s="35"/>
      <c r="AM331" s="35"/>
      <c r="AN331" s="35"/>
      <c r="AO331" s="35"/>
      <c r="AP331" s="35"/>
      <c r="AQ331" s="35"/>
      <c r="AR331" s="35"/>
      <c r="AS331" s="35"/>
      <c r="AT331" s="35"/>
      <c r="AU331" s="35"/>
      <c r="AV331" s="35"/>
      <c r="AW331" s="35"/>
      <c r="AX331" s="35"/>
      <c r="AY331" s="35"/>
      <c r="AZ331" s="35"/>
    </row>
    <row r="332" spans="16:52" ht="12.75">
      <c r="P332" s="24" t="b">
        <f t="shared" si="93"/>
        <v>0</v>
      </c>
      <c r="Q332" s="36"/>
      <c r="R332" s="36">
        <f t="shared" si="100"/>
        <v>48938</v>
      </c>
      <c r="S332" s="37" t="b">
        <f t="shared" si="94"/>
        <v>0</v>
      </c>
      <c r="T332" s="37">
        <f t="shared" si="96"/>
        <v>2383298.090886745</v>
      </c>
      <c r="U332" s="37">
        <f t="shared" si="111"/>
        <v>9451.204213360208</v>
      </c>
      <c r="V332" s="37">
        <f t="shared" si="108"/>
        <v>1580453.461766772</v>
      </c>
      <c r="W332" s="37">
        <f t="shared" si="95"/>
        <v>4.166666666666667</v>
      </c>
      <c r="X332" s="35"/>
      <c r="Y332" s="35"/>
      <c r="Z332" s="35"/>
      <c r="AA332" s="35"/>
      <c r="AB332" s="35"/>
      <c r="AC332" s="35"/>
      <c r="AD332" s="36" t="b">
        <f t="shared" si="97"/>
        <v>0</v>
      </c>
      <c r="AE332" s="36">
        <f t="shared" si="101"/>
        <v>48938</v>
      </c>
      <c r="AF332" s="37" t="b">
        <f t="shared" si="98"/>
        <v>0</v>
      </c>
      <c r="AG332" s="37">
        <f t="shared" si="102"/>
        <v>3682187.095615087</v>
      </c>
      <c r="AH332" s="37">
        <f t="shared" si="112"/>
        <v>17346.336946043062</v>
      </c>
      <c r="AI332" s="37">
        <f t="shared" si="103"/>
        <v>2574423.432561138</v>
      </c>
      <c r="AJ332" s="37">
        <f t="shared" si="99"/>
        <v>10</v>
      </c>
      <c r="AK332" s="35"/>
      <c r="AL332" s="35"/>
      <c r="AM332" s="35"/>
      <c r="AN332" s="35"/>
      <c r="AO332" s="35"/>
      <c r="AP332" s="35"/>
      <c r="AQ332" s="35"/>
      <c r="AR332" s="35"/>
      <c r="AS332" s="35"/>
      <c r="AT332" s="35"/>
      <c r="AU332" s="35"/>
      <c r="AV332" s="35"/>
      <c r="AW332" s="35"/>
      <c r="AX332" s="35"/>
      <c r="AY332" s="35"/>
      <c r="AZ332" s="35"/>
    </row>
    <row r="333" spans="16:52" ht="12.75">
      <c r="P333" s="24" t="b">
        <f t="shared" si="93"/>
        <v>0</v>
      </c>
      <c r="Q333" s="36"/>
      <c r="R333" s="36">
        <f t="shared" si="100"/>
        <v>48969</v>
      </c>
      <c r="S333" s="37" t="b">
        <f t="shared" si="94"/>
        <v>0</v>
      </c>
      <c r="T333" s="37">
        <f t="shared" si="96"/>
        <v>2393753.461766772</v>
      </c>
      <c r="U333" s="37">
        <f aca="true" t="shared" si="113" ref="U333:U344">($I$23/12)*$T$333</f>
        <v>9973.97275736155</v>
      </c>
      <c r="V333" s="37">
        <f t="shared" si="108"/>
        <v>1590427.4345241336</v>
      </c>
      <c r="W333" s="37">
        <f t="shared" si="95"/>
        <v>4.166666666666667</v>
      </c>
      <c r="X333" s="35"/>
      <c r="Y333" s="35"/>
      <c r="Z333" s="35"/>
      <c r="AA333" s="35"/>
      <c r="AB333" s="35"/>
      <c r="AC333" s="35"/>
      <c r="AD333" s="36" t="b">
        <f t="shared" si="97"/>
        <v>0</v>
      </c>
      <c r="AE333" s="36">
        <f t="shared" si="101"/>
        <v>48969</v>
      </c>
      <c r="AF333" s="37" t="b">
        <f t="shared" si="98"/>
        <v>0</v>
      </c>
      <c r="AG333" s="37">
        <f t="shared" si="102"/>
        <v>3701543.4325611303</v>
      </c>
      <c r="AH333" s="37">
        <f>($K$23/12)*$AG$333</f>
        <v>18507.717162805653</v>
      </c>
      <c r="AI333" s="37">
        <f t="shared" si="103"/>
        <v>2592931.149723944</v>
      </c>
      <c r="AJ333" s="37">
        <f t="shared" si="99"/>
        <v>10</v>
      </c>
      <c r="AK333" s="35"/>
      <c r="AL333" s="35"/>
      <c r="AM333" s="35"/>
      <c r="AN333" s="35"/>
      <c r="AO333" s="35"/>
      <c r="AP333" s="35"/>
      <c r="AQ333" s="35"/>
      <c r="AR333" s="35"/>
      <c r="AS333" s="35"/>
      <c r="AT333" s="35"/>
      <c r="AU333" s="35"/>
      <c r="AV333" s="35"/>
      <c r="AW333" s="35"/>
      <c r="AX333" s="35"/>
      <c r="AY333" s="35"/>
      <c r="AZ333" s="35"/>
    </row>
    <row r="334" spans="16:52" ht="12.75">
      <c r="P334" s="24" t="b">
        <f t="shared" si="93"/>
        <v>0</v>
      </c>
      <c r="Q334" s="36"/>
      <c r="R334" s="36">
        <f t="shared" si="100"/>
        <v>49000</v>
      </c>
      <c r="S334" s="37" t="b">
        <f t="shared" si="94"/>
        <v>0</v>
      </c>
      <c r="T334" s="37">
        <f t="shared" si="96"/>
        <v>2404731.6011908</v>
      </c>
      <c r="U334" s="37">
        <f t="shared" si="113"/>
        <v>9973.97275736155</v>
      </c>
      <c r="V334" s="37">
        <f t="shared" si="108"/>
        <v>1600401.4072814952</v>
      </c>
      <c r="W334" s="37">
        <f t="shared" si="95"/>
        <v>4.166666666666667</v>
      </c>
      <c r="X334" s="35"/>
      <c r="Y334" s="35"/>
      <c r="Z334" s="35"/>
      <c r="AA334" s="35"/>
      <c r="AB334" s="35"/>
      <c r="AC334" s="35"/>
      <c r="AD334" s="36" t="b">
        <f t="shared" si="97"/>
        <v>0</v>
      </c>
      <c r="AE334" s="36">
        <f t="shared" si="101"/>
        <v>49000</v>
      </c>
      <c r="AF334" s="37" t="b">
        <f t="shared" si="98"/>
        <v>0</v>
      </c>
      <c r="AG334" s="37">
        <f t="shared" si="102"/>
        <v>3722061.149723936</v>
      </c>
      <c r="AH334" s="37">
        <f aca="true" t="shared" si="114" ref="AH334:AH344">($K$23/12)*$AG$333</f>
        <v>18507.717162805653</v>
      </c>
      <c r="AI334" s="37">
        <f t="shared" si="103"/>
        <v>2611438.8668867494</v>
      </c>
      <c r="AJ334" s="37">
        <f t="shared" si="99"/>
        <v>10</v>
      </c>
      <c r="AK334" s="35"/>
      <c r="AL334" s="35"/>
      <c r="AM334" s="35"/>
      <c r="AN334" s="35"/>
      <c r="AO334" s="35"/>
      <c r="AP334" s="35"/>
      <c r="AQ334" s="35"/>
      <c r="AR334" s="35"/>
      <c r="AS334" s="35"/>
      <c r="AT334" s="35"/>
      <c r="AU334" s="35"/>
      <c r="AV334" s="35"/>
      <c r="AW334" s="35"/>
      <c r="AX334" s="35"/>
      <c r="AY334" s="35"/>
      <c r="AZ334" s="35"/>
    </row>
    <row r="335" spans="16:52" ht="12.75">
      <c r="P335" s="24" t="b">
        <f t="shared" si="93"/>
        <v>0</v>
      </c>
      <c r="Q335" s="36"/>
      <c r="R335" s="36">
        <f t="shared" si="100"/>
        <v>49028</v>
      </c>
      <c r="S335" s="37" t="b">
        <f t="shared" si="94"/>
        <v>0</v>
      </c>
      <c r="T335" s="37">
        <f t="shared" si="96"/>
        <v>2415709.7406148277</v>
      </c>
      <c r="U335" s="37">
        <f t="shared" si="113"/>
        <v>9973.97275736155</v>
      </c>
      <c r="V335" s="37">
        <f t="shared" si="108"/>
        <v>1610375.3800388568</v>
      </c>
      <c r="W335" s="37">
        <f t="shared" si="95"/>
        <v>4.166666666666667</v>
      </c>
      <c r="X335" s="35"/>
      <c r="Y335" s="35"/>
      <c r="Z335" s="35"/>
      <c r="AA335" s="35"/>
      <c r="AB335" s="35"/>
      <c r="AC335" s="35"/>
      <c r="AD335" s="36" t="b">
        <f t="shared" si="97"/>
        <v>0</v>
      </c>
      <c r="AE335" s="36">
        <f t="shared" si="101"/>
        <v>49028</v>
      </c>
      <c r="AF335" s="37" t="b">
        <f t="shared" si="98"/>
        <v>0</v>
      </c>
      <c r="AG335" s="37">
        <f t="shared" si="102"/>
        <v>3742578.8668867415</v>
      </c>
      <c r="AH335" s="37">
        <f t="shared" si="114"/>
        <v>18507.717162805653</v>
      </c>
      <c r="AI335" s="37">
        <f t="shared" si="103"/>
        <v>2629946.584049555</v>
      </c>
      <c r="AJ335" s="37">
        <f t="shared" si="99"/>
        <v>10</v>
      </c>
      <c r="AK335" s="35"/>
      <c r="AL335" s="35"/>
      <c r="AM335" s="35"/>
      <c r="AN335" s="35"/>
      <c r="AO335" s="35"/>
      <c r="AP335" s="35"/>
      <c r="AQ335" s="35"/>
      <c r="AR335" s="35"/>
      <c r="AS335" s="35"/>
      <c r="AT335" s="35"/>
      <c r="AU335" s="35"/>
      <c r="AV335" s="35"/>
      <c r="AW335" s="35"/>
      <c r="AX335" s="35"/>
      <c r="AY335" s="35"/>
      <c r="AZ335" s="35"/>
    </row>
    <row r="336" spans="16:52" ht="12.75">
      <c r="P336" s="24" t="b">
        <f t="shared" si="93"/>
        <v>0</v>
      </c>
      <c r="Q336" s="36"/>
      <c r="R336" s="36">
        <f t="shared" si="100"/>
        <v>49059</v>
      </c>
      <c r="S336" s="37" t="b">
        <f t="shared" si="94"/>
        <v>0</v>
      </c>
      <c r="T336" s="37">
        <f t="shared" si="96"/>
        <v>2426687.8800388556</v>
      </c>
      <c r="U336" s="37">
        <f t="shared" si="113"/>
        <v>9973.97275736155</v>
      </c>
      <c r="V336" s="37">
        <f t="shared" si="108"/>
        <v>1620349.3527962184</v>
      </c>
      <c r="W336" s="37">
        <f t="shared" si="95"/>
        <v>4.166666666666667</v>
      </c>
      <c r="X336" s="35"/>
      <c r="Y336" s="35"/>
      <c r="Z336" s="35"/>
      <c r="AA336" s="35"/>
      <c r="AB336" s="35"/>
      <c r="AC336" s="35"/>
      <c r="AD336" s="36" t="b">
        <f t="shared" si="97"/>
        <v>0</v>
      </c>
      <c r="AE336" s="36">
        <f t="shared" si="101"/>
        <v>49059</v>
      </c>
      <c r="AF336" s="37" t="b">
        <f t="shared" si="98"/>
        <v>0</v>
      </c>
      <c r="AG336" s="37">
        <f t="shared" si="102"/>
        <v>3763096.584049547</v>
      </c>
      <c r="AH336" s="37">
        <f t="shared" si="114"/>
        <v>18507.717162805653</v>
      </c>
      <c r="AI336" s="37">
        <f t="shared" si="103"/>
        <v>2648454.3012123606</v>
      </c>
      <c r="AJ336" s="37">
        <f t="shared" si="99"/>
        <v>10</v>
      </c>
      <c r="AK336" s="35"/>
      <c r="AL336" s="35"/>
      <c r="AM336" s="35"/>
      <c r="AN336" s="35"/>
      <c r="AO336" s="35"/>
      <c r="AP336" s="35"/>
      <c r="AQ336" s="35"/>
      <c r="AR336" s="35"/>
      <c r="AS336" s="35"/>
      <c r="AT336" s="35"/>
      <c r="AU336" s="35"/>
      <c r="AV336" s="35"/>
      <c r="AW336" s="35"/>
      <c r="AX336" s="35"/>
      <c r="AY336" s="35"/>
      <c r="AZ336" s="35"/>
    </row>
    <row r="337" spans="16:52" ht="12.75">
      <c r="P337" s="24" t="b">
        <f t="shared" si="93"/>
        <v>0</v>
      </c>
      <c r="Q337" s="36"/>
      <c r="R337" s="36">
        <f t="shared" si="100"/>
        <v>49089</v>
      </c>
      <c r="S337" s="37" t="b">
        <f t="shared" si="94"/>
        <v>0</v>
      </c>
      <c r="T337" s="37">
        <f t="shared" si="96"/>
        <v>2437666.0194628835</v>
      </c>
      <c r="U337" s="37">
        <f t="shared" si="113"/>
        <v>9973.97275736155</v>
      </c>
      <c r="V337" s="37">
        <f t="shared" si="108"/>
        <v>1630323.32555358</v>
      </c>
      <c r="W337" s="37">
        <f t="shared" si="95"/>
        <v>4.166666666666667</v>
      </c>
      <c r="X337" s="35"/>
      <c r="Y337" s="35"/>
      <c r="Z337" s="35"/>
      <c r="AA337" s="35"/>
      <c r="AB337" s="35"/>
      <c r="AC337" s="35"/>
      <c r="AD337" s="36" t="b">
        <f t="shared" si="97"/>
        <v>0</v>
      </c>
      <c r="AE337" s="36">
        <f t="shared" si="101"/>
        <v>49089</v>
      </c>
      <c r="AF337" s="37" t="b">
        <f t="shared" si="98"/>
        <v>0</v>
      </c>
      <c r="AG337" s="37">
        <f t="shared" si="102"/>
        <v>3783614.3012123527</v>
      </c>
      <c r="AH337" s="37">
        <f t="shared" si="114"/>
        <v>18507.717162805653</v>
      </c>
      <c r="AI337" s="37">
        <f t="shared" si="103"/>
        <v>2666962.018375166</v>
      </c>
      <c r="AJ337" s="37">
        <f t="shared" si="99"/>
        <v>10</v>
      </c>
      <c r="AK337" s="35"/>
      <c r="AL337" s="35"/>
      <c r="AM337" s="35"/>
      <c r="AN337" s="35"/>
      <c r="AO337" s="35"/>
      <c r="AP337" s="35"/>
      <c r="AQ337" s="35"/>
      <c r="AR337" s="35"/>
      <c r="AS337" s="35"/>
      <c r="AT337" s="35"/>
      <c r="AU337" s="35"/>
      <c r="AV337" s="35"/>
      <c r="AW337" s="35"/>
      <c r="AX337" s="35"/>
      <c r="AY337" s="35"/>
      <c r="AZ337" s="35"/>
    </row>
    <row r="338" spans="16:52" ht="12.75">
      <c r="P338" s="24" t="b">
        <f t="shared" si="93"/>
        <v>0</v>
      </c>
      <c r="Q338" s="36"/>
      <c r="R338" s="36">
        <f t="shared" si="100"/>
        <v>49120</v>
      </c>
      <c r="S338" s="37" t="b">
        <f t="shared" si="94"/>
        <v>0</v>
      </c>
      <c r="T338" s="37">
        <f t="shared" si="96"/>
        <v>2448644.1588869113</v>
      </c>
      <c r="U338" s="37">
        <f t="shared" si="113"/>
        <v>9973.97275736155</v>
      </c>
      <c r="V338" s="37">
        <f t="shared" si="108"/>
        <v>1640297.2983109416</v>
      </c>
      <c r="W338" s="37">
        <f t="shared" si="95"/>
        <v>4.166666666666667</v>
      </c>
      <c r="X338" s="35"/>
      <c r="Y338" s="35"/>
      <c r="Z338" s="35"/>
      <c r="AA338" s="35"/>
      <c r="AB338" s="35"/>
      <c r="AC338" s="35"/>
      <c r="AD338" s="36" t="b">
        <f t="shared" si="97"/>
        <v>0</v>
      </c>
      <c r="AE338" s="36">
        <f t="shared" si="101"/>
        <v>49120</v>
      </c>
      <c r="AF338" s="37" t="b">
        <f t="shared" si="98"/>
        <v>0</v>
      </c>
      <c r="AG338" s="37">
        <f t="shared" si="102"/>
        <v>3804132.0183751583</v>
      </c>
      <c r="AH338" s="37">
        <f t="shared" si="114"/>
        <v>18507.717162805653</v>
      </c>
      <c r="AI338" s="37">
        <f t="shared" si="103"/>
        <v>2685469.735537972</v>
      </c>
      <c r="AJ338" s="37">
        <f t="shared" si="99"/>
        <v>10</v>
      </c>
      <c r="AK338" s="35"/>
      <c r="AL338" s="35"/>
      <c r="AM338" s="35"/>
      <c r="AN338" s="35"/>
      <c r="AO338" s="35"/>
      <c r="AP338" s="35"/>
      <c r="AQ338" s="35"/>
      <c r="AR338" s="35"/>
      <c r="AS338" s="35"/>
      <c r="AT338" s="35"/>
      <c r="AU338" s="35"/>
      <c r="AV338" s="35"/>
      <c r="AW338" s="35"/>
      <c r="AX338" s="35"/>
      <c r="AY338" s="35"/>
      <c r="AZ338" s="35"/>
    </row>
    <row r="339" spans="16:52" ht="12.75">
      <c r="P339" s="24" t="b">
        <f t="shared" si="93"/>
        <v>0</v>
      </c>
      <c r="Q339" s="36"/>
      <c r="R339" s="36">
        <f t="shared" si="100"/>
        <v>49150</v>
      </c>
      <c r="S339" s="37" t="b">
        <f t="shared" si="94"/>
        <v>0</v>
      </c>
      <c r="T339" s="37">
        <f t="shared" si="96"/>
        <v>2459622.298310939</v>
      </c>
      <c r="U339" s="37">
        <f t="shared" si="113"/>
        <v>9973.97275736155</v>
      </c>
      <c r="V339" s="37">
        <f t="shared" si="108"/>
        <v>1650271.2710683031</v>
      </c>
      <c r="W339" s="37">
        <f t="shared" si="95"/>
        <v>4.166666666666667</v>
      </c>
      <c r="X339" s="35"/>
      <c r="Y339" s="35"/>
      <c r="Z339" s="35"/>
      <c r="AA339" s="35"/>
      <c r="AB339" s="35"/>
      <c r="AC339" s="35"/>
      <c r="AD339" s="36" t="b">
        <f t="shared" si="97"/>
        <v>0</v>
      </c>
      <c r="AE339" s="36">
        <f t="shared" si="101"/>
        <v>49150</v>
      </c>
      <c r="AF339" s="37" t="b">
        <f t="shared" si="98"/>
        <v>0</v>
      </c>
      <c r="AG339" s="37">
        <f t="shared" si="102"/>
        <v>3824649.735537964</v>
      </c>
      <c r="AH339" s="37">
        <f t="shared" si="114"/>
        <v>18507.717162805653</v>
      </c>
      <c r="AI339" s="37">
        <f t="shared" si="103"/>
        <v>2703977.4527007774</v>
      </c>
      <c r="AJ339" s="37">
        <f t="shared" si="99"/>
        <v>10</v>
      </c>
      <c r="AK339" s="35"/>
      <c r="AL339" s="35"/>
      <c r="AM339" s="35"/>
      <c r="AN339" s="35"/>
      <c r="AO339" s="35"/>
      <c r="AP339" s="35"/>
      <c r="AQ339" s="35"/>
      <c r="AR339" s="35"/>
      <c r="AS339" s="35"/>
      <c r="AT339" s="35"/>
      <c r="AU339" s="35"/>
      <c r="AV339" s="35"/>
      <c r="AW339" s="35"/>
      <c r="AX339" s="35"/>
      <c r="AY339" s="35"/>
      <c r="AZ339" s="35"/>
    </row>
    <row r="340" spans="16:52" ht="12.75">
      <c r="P340" s="24" t="b">
        <f t="shared" si="93"/>
        <v>0</v>
      </c>
      <c r="Q340" s="36"/>
      <c r="R340" s="36">
        <f t="shared" si="100"/>
        <v>49181</v>
      </c>
      <c r="S340" s="37" t="b">
        <f t="shared" si="94"/>
        <v>0</v>
      </c>
      <c r="T340" s="37">
        <f t="shared" si="96"/>
        <v>2470600.437734967</v>
      </c>
      <c r="U340" s="37">
        <f t="shared" si="113"/>
        <v>9973.97275736155</v>
      </c>
      <c r="V340" s="37">
        <f t="shared" si="108"/>
        <v>1660245.2438256647</v>
      </c>
      <c r="W340" s="37">
        <f t="shared" si="95"/>
        <v>4.166666666666667</v>
      </c>
      <c r="X340" s="35"/>
      <c r="Y340" s="35"/>
      <c r="Z340" s="35"/>
      <c r="AA340" s="35"/>
      <c r="AB340" s="35"/>
      <c r="AC340" s="35"/>
      <c r="AD340" s="36" t="b">
        <f t="shared" si="97"/>
        <v>0</v>
      </c>
      <c r="AE340" s="36">
        <f t="shared" si="101"/>
        <v>49181</v>
      </c>
      <c r="AF340" s="37" t="b">
        <f t="shared" si="98"/>
        <v>0</v>
      </c>
      <c r="AG340" s="37">
        <f t="shared" si="102"/>
        <v>3845167.4527007695</v>
      </c>
      <c r="AH340" s="37">
        <f t="shared" si="114"/>
        <v>18507.717162805653</v>
      </c>
      <c r="AI340" s="37">
        <f t="shared" si="103"/>
        <v>2722485.169863583</v>
      </c>
      <c r="AJ340" s="37">
        <f t="shared" si="99"/>
        <v>10</v>
      </c>
      <c r="AK340" s="35"/>
      <c r="AL340" s="35"/>
      <c r="AM340" s="35"/>
      <c r="AN340" s="35"/>
      <c r="AO340" s="35"/>
      <c r="AP340" s="35"/>
      <c r="AQ340" s="35"/>
      <c r="AR340" s="35"/>
      <c r="AS340" s="35"/>
      <c r="AT340" s="35"/>
      <c r="AU340" s="35"/>
      <c r="AV340" s="35"/>
      <c r="AW340" s="35"/>
      <c r="AX340" s="35"/>
      <c r="AY340" s="35"/>
      <c r="AZ340" s="35"/>
    </row>
    <row r="341" spans="16:52" ht="12.75">
      <c r="P341" s="24" t="b">
        <f aca="true" t="shared" si="115" ref="P341:P404">IF(R341&lt;$E$23,R341)</f>
        <v>0</v>
      </c>
      <c r="Q341" s="36"/>
      <c r="R341" s="36">
        <f t="shared" si="100"/>
        <v>49212</v>
      </c>
      <c r="S341" s="37" t="b">
        <f aca="true" t="shared" si="116" ref="S341:S404">IF(P341&lt;$E$23,T341)</f>
        <v>0</v>
      </c>
      <c r="T341" s="37">
        <f t="shared" si="96"/>
        <v>2481578.577158995</v>
      </c>
      <c r="U341" s="37">
        <f t="shared" si="113"/>
        <v>9973.97275736155</v>
      </c>
      <c r="V341" s="37">
        <f t="shared" si="108"/>
        <v>1670219.2165830263</v>
      </c>
      <c r="W341" s="37">
        <f aca="true" t="shared" si="117" ref="W341:W404">($I$23/12)*$I$25</f>
        <v>4.166666666666667</v>
      </c>
      <c r="X341" s="35"/>
      <c r="Y341" s="35"/>
      <c r="Z341" s="35"/>
      <c r="AA341" s="35"/>
      <c r="AB341" s="35"/>
      <c r="AC341" s="35"/>
      <c r="AD341" s="36" t="b">
        <f t="shared" si="97"/>
        <v>0</v>
      </c>
      <c r="AE341" s="36">
        <f t="shared" si="101"/>
        <v>49212</v>
      </c>
      <c r="AF341" s="37" t="b">
        <f t="shared" si="98"/>
        <v>0</v>
      </c>
      <c r="AG341" s="37">
        <f t="shared" si="102"/>
        <v>3865685.169863575</v>
      </c>
      <c r="AH341" s="37">
        <f t="shared" si="114"/>
        <v>18507.717162805653</v>
      </c>
      <c r="AI341" s="37">
        <f t="shared" si="103"/>
        <v>2740992.8870263887</v>
      </c>
      <c r="AJ341" s="37">
        <f t="shared" si="99"/>
        <v>10</v>
      </c>
      <c r="AK341" s="35"/>
      <c r="AL341" s="35"/>
      <c r="AM341" s="35"/>
      <c r="AN341" s="35"/>
      <c r="AO341" s="35"/>
      <c r="AP341" s="35"/>
      <c r="AQ341" s="35"/>
      <c r="AR341" s="35"/>
      <c r="AS341" s="35"/>
      <c r="AT341" s="35"/>
      <c r="AU341" s="35"/>
      <c r="AV341" s="35"/>
      <c r="AW341" s="35"/>
      <c r="AX341" s="35"/>
      <c r="AY341" s="35"/>
      <c r="AZ341" s="35"/>
    </row>
    <row r="342" spans="16:52" ht="12.75">
      <c r="P342" s="24" t="b">
        <f t="shared" si="115"/>
        <v>0</v>
      </c>
      <c r="Q342" s="36"/>
      <c r="R342" s="36">
        <f t="shared" si="100"/>
        <v>49242</v>
      </c>
      <c r="S342" s="37" t="b">
        <f t="shared" si="116"/>
        <v>0</v>
      </c>
      <c r="T342" s="37">
        <f aca="true" t="shared" si="118" ref="T342:T405">T341+U341+$I$25+W341</f>
        <v>2492556.716583023</v>
      </c>
      <c r="U342" s="37">
        <f t="shared" si="113"/>
        <v>9973.97275736155</v>
      </c>
      <c r="V342" s="37">
        <f t="shared" si="108"/>
        <v>1680193.189340388</v>
      </c>
      <c r="W342" s="37">
        <f t="shared" si="117"/>
        <v>4.166666666666667</v>
      </c>
      <c r="X342" s="35"/>
      <c r="Y342" s="35"/>
      <c r="Z342" s="35"/>
      <c r="AA342" s="35"/>
      <c r="AB342" s="35"/>
      <c r="AC342" s="35"/>
      <c r="AD342" s="36" t="b">
        <f aca="true" t="shared" si="119" ref="AD342:AD405">IF(AE342&lt;$E$25,AE342)</f>
        <v>0</v>
      </c>
      <c r="AE342" s="36">
        <f t="shared" si="101"/>
        <v>49242</v>
      </c>
      <c r="AF342" s="37" t="b">
        <f aca="true" t="shared" si="120" ref="AF342:AF405">IF(AD342&lt;$E$25,AG342)</f>
        <v>0</v>
      </c>
      <c r="AG342" s="37">
        <f t="shared" si="102"/>
        <v>3886202.8870263807</v>
      </c>
      <c r="AH342" s="37">
        <f t="shared" si="114"/>
        <v>18507.717162805653</v>
      </c>
      <c r="AI342" s="37">
        <f t="shared" si="103"/>
        <v>2759500.6041891943</v>
      </c>
      <c r="AJ342" s="37">
        <f aca="true" t="shared" si="121" ref="AJ342:AJ405">($K$23/12)*$K$25</f>
        <v>10</v>
      </c>
      <c r="AK342" s="35"/>
      <c r="AL342" s="35"/>
      <c r="AM342" s="35"/>
      <c r="AN342" s="35"/>
      <c r="AO342" s="35"/>
      <c r="AP342" s="35"/>
      <c r="AQ342" s="35"/>
      <c r="AR342" s="35"/>
      <c r="AS342" s="35"/>
      <c r="AT342" s="35"/>
      <c r="AU342" s="35"/>
      <c r="AV342" s="35"/>
      <c r="AW342" s="35"/>
      <c r="AX342" s="35"/>
      <c r="AY342" s="35"/>
      <c r="AZ342" s="35"/>
    </row>
    <row r="343" spans="16:52" ht="12.75">
      <c r="P343" s="24" t="b">
        <f t="shared" si="115"/>
        <v>0</v>
      </c>
      <c r="Q343" s="36"/>
      <c r="R343" s="36">
        <f aca="true" t="shared" si="122" ref="R343:R406">DATE(YEAR(R342),MONTH(R342)+1,DAY(R342))</f>
        <v>49273</v>
      </c>
      <c r="S343" s="37" t="b">
        <f t="shared" si="116"/>
        <v>0</v>
      </c>
      <c r="T343" s="37">
        <f t="shared" si="118"/>
        <v>2503534.8560070507</v>
      </c>
      <c r="U343" s="37">
        <f t="shared" si="113"/>
        <v>9973.97275736155</v>
      </c>
      <c r="V343" s="37">
        <f t="shared" si="108"/>
        <v>1690167.1620977495</v>
      </c>
      <c r="W343" s="37">
        <f t="shared" si="117"/>
        <v>4.166666666666667</v>
      </c>
      <c r="X343" s="35"/>
      <c r="Y343" s="35"/>
      <c r="Z343" s="35"/>
      <c r="AA343" s="35"/>
      <c r="AB343" s="35"/>
      <c r="AC343" s="35"/>
      <c r="AD343" s="36" t="b">
        <f t="shared" si="119"/>
        <v>0</v>
      </c>
      <c r="AE343" s="36">
        <f aca="true" t="shared" si="123" ref="AE343:AE406">DATE(YEAR(AE342),MONTH(AE342)+1,DAY(AE342))</f>
        <v>49273</v>
      </c>
      <c r="AF343" s="37" t="b">
        <f t="shared" si="120"/>
        <v>0</v>
      </c>
      <c r="AG343" s="37">
        <f aca="true" t="shared" si="124" ref="AG343:AG406">AG342+AH342+$K$25+AJ342</f>
        <v>3906720.6041891864</v>
      </c>
      <c r="AH343" s="37">
        <f t="shared" si="114"/>
        <v>18507.717162805653</v>
      </c>
      <c r="AI343" s="37">
        <f t="shared" si="103"/>
        <v>2778008.321352</v>
      </c>
      <c r="AJ343" s="37">
        <f t="shared" si="121"/>
        <v>10</v>
      </c>
      <c r="AK343" s="35"/>
      <c r="AL343" s="35"/>
      <c r="AM343" s="35"/>
      <c r="AN343" s="35"/>
      <c r="AO343" s="35"/>
      <c r="AP343" s="35"/>
      <c r="AQ343" s="35"/>
      <c r="AR343" s="35"/>
      <c r="AS343" s="35"/>
      <c r="AT343" s="35"/>
      <c r="AU343" s="35"/>
      <c r="AV343" s="35"/>
      <c r="AW343" s="35"/>
      <c r="AX343" s="35"/>
      <c r="AY343" s="35"/>
      <c r="AZ343" s="35"/>
    </row>
    <row r="344" spans="16:52" ht="12.75">
      <c r="P344" s="24" t="b">
        <f t="shared" si="115"/>
        <v>0</v>
      </c>
      <c r="Q344" s="36"/>
      <c r="R344" s="36">
        <f t="shared" si="122"/>
        <v>49303</v>
      </c>
      <c r="S344" s="37" t="b">
        <f t="shared" si="116"/>
        <v>0</v>
      </c>
      <c r="T344" s="37">
        <f t="shared" si="118"/>
        <v>2514512.9954310786</v>
      </c>
      <c r="U344" s="37">
        <f t="shared" si="113"/>
        <v>9973.97275736155</v>
      </c>
      <c r="V344" s="37">
        <f t="shared" si="108"/>
        <v>1700141.1348551111</v>
      </c>
      <c r="W344" s="37">
        <f t="shared" si="117"/>
        <v>4.166666666666667</v>
      </c>
      <c r="X344" s="35"/>
      <c r="Y344" s="35"/>
      <c r="Z344" s="35"/>
      <c r="AA344" s="35"/>
      <c r="AB344" s="35"/>
      <c r="AC344" s="35"/>
      <c r="AD344" s="36" t="b">
        <f t="shared" si="119"/>
        <v>0</v>
      </c>
      <c r="AE344" s="36">
        <f t="shared" si="123"/>
        <v>49303</v>
      </c>
      <c r="AF344" s="37" t="b">
        <f t="shared" si="120"/>
        <v>0</v>
      </c>
      <c r="AG344" s="37">
        <f t="shared" si="124"/>
        <v>3927238.321351992</v>
      </c>
      <c r="AH344" s="37">
        <f t="shared" si="114"/>
        <v>18507.717162805653</v>
      </c>
      <c r="AI344" s="37">
        <f aca="true" t="shared" si="125" ref="AI344:AI407">AI343+AH344</f>
        <v>2796516.0385148055</v>
      </c>
      <c r="AJ344" s="37">
        <f t="shared" si="121"/>
        <v>10</v>
      </c>
      <c r="AK344" s="35"/>
      <c r="AL344" s="35"/>
      <c r="AM344" s="35"/>
      <c r="AN344" s="35"/>
      <c r="AO344" s="35"/>
      <c r="AP344" s="35"/>
      <c r="AQ344" s="35"/>
      <c r="AR344" s="35"/>
      <c r="AS344" s="35"/>
      <c r="AT344" s="35"/>
      <c r="AU344" s="35"/>
      <c r="AV344" s="35"/>
      <c r="AW344" s="35"/>
      <c r="AX344" s="35"/>
      <c r="AY344" s="35"/>
      <c r="AZ344" s="35"/>
    </row>
    <row r="345" spans="16:52" ht="12.75">
      <c r="P345" s="24" t="b">
        <f t="shared" si="115"/>
        <v>0</v>
      </c>
      <c r="Q345" s="36"/>
      <c r="R345" s="36">
        <f t="shared" si="122"/>
        <v>49334</v>
      </c>
      <c r="S345" s="37" t="b">
        <f t="shared" si="116"/>
        <v>0</v>
      </c>
      <c r="T345" s="37">
        <f t="shared" si="118"/>
        <v>2525491.1348551065</v>
      </c>
      <c r="U345" s="37">
        <f aca="true" t="shared" si="126" ref="U345:U356">($I$23/12)*$T$345</f>
        <v>10522.879728562944</v>
      </c>
      <c r="V345" s="37">
        <f t="shared" si="108"/>
        <v>1710664.014583674</v>
      </c>
      <c r="W345" s="37">
        <f t="shared" si="117"/>
        <v>4.166666666666667</v>
      </c>
      <c r="X345" s="35"/>
      <c r="Y345" s="35"/>
      <c r="Z345" s="35"/>
      <c r="AA345" s="35"/>
      <c r="AB345" s="35"/>
      <c r="AC345" s="35"/>
      <c r="AD345" s="36" t="b">
        <f t="shared" si="119"/>
        <v>0</v>
      </c>
      <c r="AE345" s="36">
        <f t="shared" si="123"/>
        <v>49334</v>
      </c>
      <c r="AF345" s="37" t="b">
        <f t="shared" si="120"/>
        <v>0</v>
      </c>
      <c r="AG345" s="37">
        <f t="shared" si="124"/>
        <v>3947756.0385147976</v>
      </c>
      <c r="AH345" s="37">
        <f>($K$23/12)*$AG$345</f>
        <v>19738.780192573988</v>
      </c>
      <c r="AI345" s="37">
        <f t="shared" si="125"/>
        <v>2816254.8187073795</v>
      </c>
      <c r="AJ345" s="37">
        <f t="shared" si="121"/>
        <v>10</v>
      </c>
      <c r="AK345" s="35"/>
      <c r="AL345" s="35"/>
      <c r="AM345" s="35"/>
      <c r="AN345" s="35"/>
      <c r="AO345" s="35"/>
      <c r="AP345" s="35"/>
      <c r="AQ345" s="35"/>
      <c r="AR345" s="35"/>
      <c r="AS345" s="35"/>
      <c r="AT345" s="35"/>
      <c r="AU345" s="35"/>
      <c r="AV345" s="35"/>
      <c r="AW345" s="35"/>
      <c r="AX345" s="35"/>
      <c r="AY345" s="35"/>
      <c r="AZ345" s="35"/>
    </row>
    <row r="346" spans="16:52" ht="12.75">
      <c r="P346" s="24" t="b">
        <f t="shared" si="115"/>
        <v>0</v>
      </c>
      <c r="Q346" s="36"/>
      <c r="R346" s="36">
        <f t="shared" si="122"/>
        <v>49365</v>
      </c>
      <c r="S346" s="37" t="b">
        <f t="shared" si="116"/>
        <v>0</v>
      </c>
      <c r="T346" s="37">
        <f t="shared" si="118"/>
        <v>2537018.181250336</v>
      </c>
      <c r="U346" s="37">
        <f t="shared" si="126"/>
        <v>10522.879728562944</v>
      </c>
      <c r="V346" s="37">
        <f t="shared" si="108"/>
        <v>1721186.894312237</v>
      </c>
      <c r="W346" s="37">
        <f t="shared" si="117"/>
        <v>4.166666666666667</v>
      </c>
      <c r="X346" s="35"/>
      <c r="Y346" s="35"/>
      <c r="Z346" s="35"/>
      <c r="AA346" s="35"/>
      <c r="AB346" s="35"/>
      <c r="AC346" s="35"/>
      <c r="AD346" s="36" t="b">
        <f t="shared" si="119"/>
        <v>0</v>
      </c>
      <c r="AE346" s="36">
        <f t="shared" si="123"/>
        <v>49365</v>
      </c>
      <c r="AF346" s="37" t="b">
        <f t="shared" si="120"/>
        <v>0</v>
      </c>
      <c r="AG346" s="37">
        <f t="shared" si="124"/>
        <v>3969504.8187073716</v>
      </c>
      <c r="AH346" s="37">
        <f aca="true" t="shared" si="127" ref="AH346:AH356">($K$23/12)*$AG$345</f>
        <v>19738.780192573988</v>
      </c>
      <c r="AI346" s="37">
        <f t="shared" si="125"/>
        <v>2835993.5988999535</v>
      </c>
      <c r="AJ346" s="37">
        <f t="shared" si="121"/>
        <v>10</v>
      </c>
      <c r="AK346" s="35"/>
      <c r="AL346" s="35"/>
      <c r="AM346" s="35"/>
      <c r="AN346" s="35"/>
      <c r="AO346" s="35"/>
      <c r="AP346" s="35"/>
      <c r="AQ346" s="35"/>
      <c r="AR346" s="35"/>
      <c r="AS346" s="35"/>
      <c r="AT346" s="35"/>
      <c r="AU346" s="35"/>
      <c r="AV346" s="35"/>
      <c r="AW346" s="35"/>
      <c r="AX346" s="35"/>
      <c r="AY346" s="35"/>
      <c r="AZ346" s="35"/>
    </row>
    <row r="347" spans="16:52" ht="12.75">
      <c r="P347" s="24" t="b">
        <f t="shared" si="115"/>
        <v>0</v>
      </c>
      <c r="Q347" s="36"/>
      <c r="R347" s="36">
        <f t="shared" si="122"/>
        <v>49393</v>
      </c>
      <c r="S347" s="37" t="b">
        <f t="shared" si="116"/>
        <v>0</v>
      </c>
      <c r="T347" s="37">
        <f t="shared" si="118"/>
        <v>2548545.2276455658</v>
      </c>
      <c r="U347" s="37">
        <f t="shared" si="126"/>
        <v>10522.879728562944</v>
      </c>
      <c r="V347" s="37">
        <f t="shared" si="108"/>
        <v>1731709.7740407998</v>
      </c>
      <c r="W347" s="37">
        <f t="shared" si="117"/>
        <v>4.166666666666667</v>
      </c>
      <c r="X347" s="35"/>
      <c r="Y347" s="35"/>
      <c r="Z347" s="35"/>
      <c r="AA347" s="35"/>
      <c r="AB347" s="35"/>
      <c r="AC347" s="35"/>
      <c r="AD347" s="36" t="b">
        <f t="shared" si="119"/>
        <v>0</v>
      </c>
      <c r="AE347" s="36">
        <f t="shared" si="123"/>
        <v>49393</v>
      </c>
      <c r="AF347" s="37" t="b">
        <f t="shared" si="120"/>
        <v>0</v>
      </c>
      <c r="AG347" s="37">
        <f t="shared" si="124"/>
        <v>3991253.5988999456</v>
      </c>
      <c r="AH347" s="37">
        <f t="shared" si="127"/>
        <v>19738.780192573988</v>
      </c>
      <c r="AI347" s="37">
        <f t="shared" si="125"/>
        <v>2855732.3790925276</v>
      </c>
      <c r="AJ347" s="37">
        <f t="shared" si="121"/>
        <v>10</v>
      </c>
      <c r="AK347" s="35"/>
      <c r="AL347" s="35"/>
      <c r="AM347" s="35"/>
      <c r="AN347" s="35"/>
      <c r="AO347" s="35"/>
      <c r="AP347" s="35"/>
      <c r="AQ347" s="35"/>
      <c r="AR347" s="35"/>
      <c r="AS347" s="35"/>
      <c r="AT347" s="35"/>
      <c r="AU347" s="35"/>
      <c r="AV347" s="35"/>
      <c r="AW347" s="35"/>
      <c r="AX347" s="35"/>
      <c r="AY347" s="35"/>
      <c r="AZ347" s="35"/>
    </row>
    <row r="348" spans="16:52" ht="12.75">
      <c r="P348" s="24" t="b">
        <f t="shared" si="115"/>
        <v>0</v>
      </c>
      <c r="Q348" s="36"/>
      <c r="R348" s="36">
        <f t="shared" si="122"/>
        <v>49424</v>
      </c>
      <c r="S348" s="37" t="b">
        <f t="shared" si="116"/>
        <v>0</v>
      </c>
      <c r="T348" s="37">
        <f t="shared" si="118"/>
        <v>2560072.2740407954</v>
      </c>
      <c r="U348" s="37">
        <f t="shared" si="126"/>
        <v>10522.879728562944</v>
      </c>
      <c r="V348" s="37">
        <f t="shared" si="108"/>
        <v>1742232.6537693627</v>
      </c>
      <c r="W348" s="37">
        <f t="shared" si="117"/>
        <v>4.166666666666667</v>
      </c>
      <c r="X348" s="35"/>
      <c r="Y348" s="35"/>
      <c r="Z348" s="35"/>
      <c r="AA348" s="35"/>
      <c r="AB348" s="35"/>
      <c r="AC348" s="35"/>
      <c r="AD348" s="36" t="b">
        <f t="shared" si="119"/>
        <v>0</v>
      </c>
      <c r="AE348" s="36">
        <f t="shared" si="123"/>
        <v>49424</v>
      </c>
      <c r="AF348" s="37" t="b">
        <f t="shared" si="120"/>
        <v>0</v>
      </c>
      <c r="AG348" s="37">
        <f t="shared" si="124"/>
        <v>4013002.3790925196</v>
      </c>
      <c r="AH348" s="37">
        <f t="shared" si="127"/>
        <v>19738.780192573988</v>
      </c>
      <c r="AI348" s="37">
        <f t="shared" si="125"/>
        <v>2875471.1592851016</v>
      </c>
      <c r="AJ348" s="37">
        <f t="shared" si="121"/>
        <v>10</v>
      </c>
      <c r="AK348" s="35"/>
      <c r="AL348" s="35"/>
      <c r="AM348" s="35"/>
      <c r="AN348" s="35"/>
      <c r="AO348" s="35"/>
      <c r="AP348" s="35"/>
      <c r="AQ348" s="35"/>
      <c r="AR348" s="35"/>
      <c r="AS348" s="35"/>
      <c r="AT348" s="35"/>
      <c r="AU348" s="35"/>
      <c r="AV348" s="35"/>
      <c r="AW348" s="35"/>
      <c r="AX348" s="35"/>
      <c r="AY348" s="35"/>
      <c r="AZ348" s="35"/>
    </row>
    <row r="349" spans="16:52" ht="12.75">
      <c r="P349" s="24" t="b">
        <f t="shared" si="115"/>
        <v>0</v>
      </c>
      <c r="Q349" s="36"/>
      <c r="R349" s="36">
        <f t="shared" si="122"/>
        <v>49454</v>
      </c>
      <c r="S349" s="37" t="b">
        <f t="shared" si="116"/>
        <v>0</v>
      </c>
      <c r="T349" s="37">
        <f t="shared" si="118"/>
        <v>2571599.320436025</v>
      </c>
      <c r="U349" s="37">
        <f t="shared" si="126"/>
        <v>10522.879728562944</v>
      </c>
      <c r="V349" s="37">
        <f t="shared" si="108"/>
        <v>1752755.5334979256</v>
      </c>
      <c r="W349" s="37">
        <f t="shared" si="117"/>
        <v>4.166666666666667</v>
      </c>
      <c r="X349" s="35"/>
      <c r="Y349" s="35"/>
      <c r="Z349" s="35"/>
      <c r="AA349" s="35"/>
      <c r="AB349" s="35"/>
      <c r="AC349" s="35"/>
      <c r="AD349" s="36" t="b">
        <f t="shared" si="119"/>
        <v>0</v>
      </c>
      <c r="AE349" s="36">
        <f t="shared" si="123"/>
        <v>49454</v>
      </c>
      <c r="AF349" s="37" t="b">
        <f t="shared" si="120"/>
        <v>0</v>
      </c>
      <c r="AG349" s="37">
        <f t="shared" si="124"/>
        <v>4034751.1592850937</v>
      </c>
      <c r="AH349" s="37">
        <f t="shared" si="127"/>
        <v>19738.780192573988</v>
      </c>
      <c r="AI349" s="37">
        <f t="shared" si="125"/>
        <v>2895209.9394776756</v>
      </c>
      <c r="AJ349" s="37">
        <f t="shared" si="121"/>
        <v>10</v>
      </c>
      <c r="AK349" s="35"/>
      <c r="AL349" s="35"/>
      <c r="AM349" s="35"/>
      <c r="AN349" s="35"/>
      <c r="AO349" s="35"/>
      <c r="AP349" s="35"/>
      <c r="AQ349" s="35"/>
      <c r="AR349" s="35"/>
      <c r="AS349" s="35"/>
      <c r="AT349" s="35"/>
      <c r="AU349" s="35"/>
      <c r="AV349" s="35"/>
      <c r="AW349" s="35"/>
      <c r="AX349" s="35"/>
      <c r="AY349" s="35"/>
      <c r="AZ349" s="35"/>
    </row>
    <row r="350" spans="16:52" ht="12.75">
      <c r="P350" s="24" t="b">
        <f t="shared" si="115"/>
        <v>0</v>
      </c>
      <c r="Q350" s="36"/>
      <c r="R350" s="36">
        <f t="shared" si="122"/>
        <v>49485</v>
      </c>
      <c r="S350" s="37" t="b">
        <f t="shared" si="116"/>
        <v>0</v>
      </c>
      <c r="T350" s="37">
        <f t="shared" si="118"/>
        <v>2583126.3668312547</v>
      </c>
      <c r="U350" s="37">
        <f t="shared" si="126"/>
        <v>10522.879728562944</v>
      </c>
      <c r="V350" s="37">
        <f t="shared" si="108"/>
        <v>1763278.4132264885</v>
      </c>
      <c r="W350" s="37">
        <f t="shared" si="117"/>
        <v>4.166666666666667</v>
      </c>
      <c r="X350" s="35"/>
      <c r="Y350" s="35"/>
      <c r="Z350" s="35"/>
      <c r="AA350" s="35"/>
      <c r="AB350" s="35"/>
      <c r="AC350" s="35"/>
      <c r="AD350" s="36" t="b">
        <f t="shared" si="119"/>
        <v>0</v>
      </c>
      <c r="AE350" s="36">
        <f t="shared" si="123"/>
        <v>49485</v>
      </c>
      <c r="AF350" s="37" t="b">
        <f t="shared" si="120"/>
        <v>0</v>
      </c>
      <c r="AG350" s="37">
        <f t="shared" si="124"/>
        <v>4056499.9394776677</v>
      </c>
      <c r="AH350" s="37">
        <f t="shared" si="127"/>
        <v>19738.780192573988</v>
      </c>
      <c r="AI350" s="37">
        <f t="shared" si="125"/>
        <v>2914948.7196702496</v>
      </c>
      <c r="AJ350" s="37">
        <f t="shared" si="121"/>
        <v>10</v>
      </c>
      <c r="AK350" s="35"/>
      <c r="AL350" s="35"/>
      <c r="AM350" s="35"/>
      <c r="AN350" s="35"/>
      <c r="AO350" s="35"/>
      <c r="AP350" s="35"/>
      <c r="AQ350" s="35"/>
      <c r="AR350" s="35"/>
      <c r="AS350" s="35"/>
      <c r="AT350" s="35"/>
      <c r="AU350" s="35"/>
      <c r="AV350" s="35"/>
      <c r="AW350" s="35"/>
      <c r="AX350" s="35"/>
      <c r="AY350" s="35"/>
      <c r="AZ350" s="35"/>
    </row>
    <row r="351" spans="16:52" ht="12.75">
      <c r="P351" s="24" t="b">
        <f t="shared" si="115"/>
        <v>0</v>
      </c>
      <c r="Q351" s="36"/>
      <c r="R351" s="36">
        <f t="shared" si="122"/>
        <v>49515</v>
      </c>
      <c r="S351" s="37" t="b">
        <f t="shared" si="116"/>
        <v>0</v>
      </c>
      <c r="T351" s="37">
        <f t="shared" si="118"/>
        <v>2594653.4132264843</v>
      </c>
      <c r="U351" s="37">
        <f t="shared" si="126"/>
        <v>10522.879728562944</v>
      </c>
      <c r="V351" s="37">
        <f t="shared" si="108"/>
        <v>1773801.2929550514</v>
      </c>
      <c r="W351" s="37">
        <f t="shared" si="117"/>
        <v>4.166666666666667</v>
      </c>
      <c r="X351" s="35"/>
      <c r="Y351" s="35"/>
      <c r="Z351" s="35"/>
      <c r="AA351" s="35"/>
      <c r="AB351" s="35"/>
      <c r="AC351" s="35"/>
      <c r="AD351" s="36" t="b">
        <f t="shared" si="119"/>
        <v>0</v>
      </c>
      <c r="AE351" s="36">
        <f t="shared" si="123"/>
        <v>49515</v>
      </c>
      <c r="AF351" s="37" t="b">
        <f t="shared" si="120"/>
        <v>0</v>
      </c>
      <c r="AG351" s="37">
        <f t="shared" si="124"/>
        <v>4078248.7196702417</v>
      </c>
      <c r="AH351" s="37">
        <f t="shared" si="127"/>
        <v>19738.780192573988</v>
      </c>
      <c r="AI351" s="37">
        <f t="shared" si="125"/>
        <v>2934687.4998628236</v>
      </c>
      <c r="AJ351" s="37">
        <f t="shared" si="121"/>
        <v>10</v>
      </c>
      <c r="AK351" s="35"/>
      <c r="AL351" s="35"/>
      <c r="AM351" s="35"/>
      <c r="AN351" s="35"/>
      <c r="AO351" s="35"/>
      <c r="AP351" s="35"/>
      <c r="AQ351" s="35"/>
      <c r="AR351" s="35"/>
      <c r="AS351" s="35"/>
      <c r="AT351" s="35"/>
      <c r="AU351" s="35"/>
      <c r="AV351" s="35"/>
      <c r="AW351" s="35"/>
      <c r="AX351" s="35"/>
      <c r="AY351" s="35"/>
      <c r="AZ351" s="35"/>
    </row>
    <row r="352" spans="16:52" ht="12.75">
      <c r="P352" s="24" t="b">
        <f t="shared" si="115"/>
        <v>0</v>
      </c>
      <c r="Q352" s="36"/>
      <c r="R352" s="36">
        <f t="shared" si="122"/>
        <v>49546</v>
      </c>
      <c r="S352" s="37" t="b">
        <f t="shared" si="116"/>
        <v>0</v>
      </c>
      <c r="T352" s="37">
        <f t="shared" si="118"/>
        <v>2606180.459621714</v>
      </c>
      <c r="U352" s="37">
        <f t="shared" si="126"/>
        <v>10522.879728562944</v>
      </c>
      <c r="V352" s="37">
        <f t="shared" si="108"/>
        <v>1784324.1726836143</v>
      </c>
      <c r="W352" s="37">
        <f t="shared" si="117"/>
        <v>4.166666666666667</v>
      </c>
      <c r="X352" s="35"/>
      <c r="Y352" s="35"/>
      <c r="Z352" s="35"/>
      <c r="AA352" s="35"/>
      <c r="AB352" s="35"/>
      <c r="AC352" s="35"/>
      <c r="AD352" s="36" t="b">
        <f t="shared" si="119"/>
        <v>0</v>
      </c>
      <c r="AE352" s="36">
        <f t="shared" si="123"/>
        <v>49546</v>
      </c>
      <c r="AF352" s="37" t="b">
        <f t="shared" si="120"/>
        <v>0</v>
      </c>
      <c r="AG352" s="37">
        <f t="shared" si="124"/>
        <v>4099997.4998628157</v>
      </c>
      <c r="AH352" s="37">
        <f t="shared" si="127"/>
        <v>19738.780192573988</v>
      </c>
      <c r="AI352" s="37">
        <f t="shared" si="125"/>
        <v>2954426.2800553977</v>
      </c>
      <c r="AJ352" s="37">
        <f t="shared" si="121"/>
        <v>10</v>
      </c>
      <c r="AK352" s="35"/>
      <c r="AL352" s="35"/>
      <c r="AM352" s="35"/>
      <c r="AN352" s="35"/>
      <c r="AO352" s="35"/>
      <c r="AP352" s="35"/>
      <c r="AQ352" s="35"/>
      <c r="AR352" s="35"/>
      <c r="AS352" s="35"/>
      <c r="AT352" s="35"/>
      <c r="AU352" s="35"/>
      <c r="AV352" s="35"/>
      <c r="AW352" s="35"/>
      <c r="AX352" s="35"/>
      <c r="AY352" s="35"/>
      <c r="AZ352" s="35"/>
    </row>
    <row r="353" spans="16:52" ht="12.75">
      <c r="P353" s="24" t="b">
        <f t="shared" si="115"/>
        <v>0</v>
      </c>
      <c r="Q353" s="36"/>
      <c r="R353" s="36">
        <f t="shared" si="122"/>
        <v>49577</v>
      </c>
      <c r="S353" s="37" t="b">
        <f t="shared" si="116"/>
        <v>0</v>
      </c>
      <c r="T353" s="37">
        <f t="shared" si="118"/>
        <v>2617707.5060169436</v>
      </c>
      <c r="U353" s="37">
        <f t="shared" si="126"/>
        <v>10522.879728562944</v>
      </c>
      <c r="V353" s="37">
        <f t="shared" si="108"/>
        <v>1794847.0524121772</v>
      </c>
      <c r="W353" s="37">
        <f t="shared" si="117"/>
        <v>4.166666666666667</v>
      </c>
      <c r="X353" s="35"/>
      <c r="Y353" s="35"/>
      <c r="Z353" s="35"/>
      <c r="AA353" s="35"/>
      <c r="AB353" s="35"/>
      <c r="AC353" s="35"/>
      <c r="AD353" s="36" t="b">
        <f t="shared" si="119"/>
        <v>0</v>
      </c>
      <c r="AE353" s="36">
        <f t="shared" si="123"/>
        <v>49577</v>
      </c>
      <c r="AF353" s="37" t="b">
        <f t="shared" si="120"/>
        <v>0</v>
      </c>
      <c r="AG353" s="37">
        <f t="shared" si="124"/>
        <v>4121746.2800553897</v>
      </c>
      <c r="AH353" s="37">
        <f t="shared" si="127"/>
        <v>19738.780192573988</v>
      </c>
      <c r="AI353" s="37">
        <f t="shared" si="125"/>
        <v>2974165.0602479717</v>
      </c>
      <c r="AJ353" s="37">
        <f t="shared" si="121"/>
        <v>10</v>
      </c>
      <c r="AK353" s="35"/>
      <c r="AL353" s="35"/>
      <c r="AM353" s="35"/>
      <c r="AN353" s="35"/>
      <c r="AO353" s="35"/>
      <c r="AP353" s="35"/>
      <c r="AQ353" s="35"/>
      <c r="AR353" s="35"/>
      <c r="AS353" s="35"/>
      <c r="AT353" s="35"/>
      <c r="AU353" s="35"/>
      <c r="AV353" s="35"/>
      <c r="AW353" s="35"/>
      <c r="AX353" s="35"/>
      <c r="AY353" s="35"/>
      <c r="AZ353" s="35"/>
    </row>
    <row r="354" spans="16:52" ht="12.75">
      <c r="P354" s="24" t="b">
        <f t="shared" si="115"/>
        <v>0</v>
      </c>
      <c r="Q354" s="36"/>
      <c r="R354" s="36">
        <f t="shared" si="122"/>
        <v>49607</v>
      </c>
      <c r="S354" s="37" t="b">
        <f t="shared" si="116"/>
        <v>0</v>
      </c>
      <c r="T354" s="37">
        <f t="shared" si="118"/>
        <v>2629234.5524121732</v>
      </c>
      <c r="U354" s="37">
        <f t="shared" si="126"/>
        <v>10522.879728562944</v>
      </c>
      <c r="V354" s="37">
        <f t="shared" si="108"/>
        <v>1805369.93214074</v>
      </c>
      <c r="W354" s="37">
        <f t="shared" si="117"/>
        <v>4.166666666666667</v>
      </c>
      <c r="X354" s="35"/>
      <c r="Y354" s="35"/>
      <c r="Z354" s="35"/>
      <c r="AA354" s="35"/>
      <c r="AB354" s="35"/>
      <c r="AC354" s="35"/>
      <c r="AD354" s="36" t="b">
        <f t="shared" si="119"/>
        <v>0</v>
      </c>
      <c r="AE354" s="36">
        <f t="shared" si="123"/>
        <v>49607</v>
      </c>
      <c r="AF354" s="37" t="b">
        <f t="shared" si="120"/>
        <v>0</v>
      </c>
      <c r="AG354" s="37">
        <f t="shared" si="124"/>
        <v>4143495.0602479638</v>
      </c>
      <c r="AH354" s="37">
        <f t="shared" si="127"/>
        <v>19738.780192573988</v>
      </c>
      <c r="AI354" s="37">
        <f t="shared" si="125"/>
        <v>2993903.8404405457</v>
      </c>
      <c r="AJ354" s="37">
        <f t="shared" si="121"/>
        <v>10</v>
      </c>
      <c r="AK354" s="35"/>
      <c r="AL354" s="35"/>
      <c r="AM354" s="35"/>
      <c r="AN354" s="35"/>
      <c r="AO354" s="35"/>
      <c r="AP354" s="35"/>
      <c r="AQ354" s="35"/>
      <c r="AR354" s="35"/>
      <c r="AS354" s="35"/>
      <c r="AT354" s="35"/>
      <c r="AU354" s="35"/>
      <c r="AV354" s="35"/>
      <c r="AW354" s="35"/>
      <c r="AX354" s="35"/>
      <c r="AY354" s="35"/>
      <c r="AZ354" s="35"/>
    </row>
    <row r="355" spans="16:52" ht="12.75">
      <c r="P355" s="24" t="b">
        <f t="shared" si="115"/>
        <v>0</v>
      </c>
      <c r="Q355" s="36"/>
      <c r="R355" s="36">
        <f t="shared" si="122"/>
        <v>49638</v>
      </c>
      <c r="S355" s="37" t="b">
        <f t="shared" si="116"/>
        <v>0</v>
      </c>
      <c r="T355" s="37">
        <f t="shared" si="118"/>
        <v>2640761.598807403</v>
      </c>
      <c r="U355" s="37">
        <f t="shared" si="126"/>
        <v>10522.879728562944</v>
      </c>
      <c r="V355" s="37">
        <f t="shared" si="108"/>
        <v>1815892.811869303</v>
      </c>
      <c r="W355" s="37">
        <f t="shared" si="117"/>
        <v>4.166666666666667</v>
      </c>
      <c r="X355" s="35"/>
      <c r="Y355" s="35"/>
      <c r="Z355" s="35"/>
      <c r="AA355" s="35"/>
      <c r="AB355" s="35"/>
      <c r="AC355" s="35"/>
      <c r="AD355" s="36" t="b">
        <f t="shared" si="119"/>
        <v>0</v>
      </c>
      <c r="AE355" s="36">
        <f t="shared" si="123"/>
        <v>49638</v>
      </c>
      <c r="AF355" s="37" t="b">
        <f t="shared" si="120"/>
        <v>0</v>
      </c>
      <c r="AG355" s="37">
        <f t="shared" si="124"/>
        <v>4165243.840440538</v>
      </c>
      <c r="AH355" s="37">
        <f t="shared" si="127"/>
        <v>19738.780192573988</v>
      </c>
      <c r="AI355" s="37">
        <f t="shared" si="125"/>
        <v>3013642.6206331197</v>
      </c>
      <c r="AJ355" s="37">
        <f t="shared" si="121"/>
        <v>10</v>
      </c>
      <c r="AK355" s="35"/>
      <c r="AL355" s="35"/>
      <c r="AM355" s="35"/>
      <c r="AN355" s="35"/>
      <c r="AO355" s="35"/>
      <c r="AP355" s="35"/>
      <c r="AQ355" s="35"/>
      <c r="AR355" s="35"/>
      <c r="AS355" s="35"/>
      <c r="AT355" s="35"/>
      <c r="AU355" s="35"/>
      <c r="AV355" s="35"/>
      <c r="AW355" s="35"/>
      <c r="AX355" s="35"/>
      <c r="AY355" s="35"/>
      <c r="AZ355" s="35"/>
    </row>
    <row r="356" spans="16:52" ht="12.75">
      <c r="P356" s="24" t="b">
        <f t="shared" si="115"/>
        <v>0</v>
      </c>
      <c r="Q356" s="36"/>
      <c r="R356" s="36">
        <f t="shared" si="122"/>
        <v>49668</v>
      </c>
      <c r="S356" s="37" t="b">
        <f t="shared" si="116"/>
        <v>0</v>
      </c>
      <c r="T356" s="37">
        <f t="shared" si="118"/>
        <v>2652288.6452026325</v>
      </c>
      <c r="U356" s="37">
        <f t="shared" si="126"/>
        <v>10522.879728562944</v>
      </c>
      <c r="V356" s="37">
        <f t="shared" si="108"/>
        <v>1826415.691597866</v>
      </c>
      <c r="W356" s="37">
        <f t="shared" si="117"/>
        <v>4.166666666666667</v>
      </c>
      <c r="X356" s="35"/>
      <c r="Y356" s="35"/>
      <c r="Z356" s="35"/>
      <c r="AA356" s="35"/>
      <c r="AB356" s="35"/>
      <c r="AC356" s="35"/>
      <c r="AD356" s="36" t="b">
        <f t="shared" si="119"/>
        <v>0</v>
      </c>
      <c r="AE356" s="36">
        <f t="shared" si="123"/>
        <v>49668</v>
      </c>
      <c r="AF356" s="37" t="b">
        <f t="shared" si="120"/>
        <v>0</v>
      </c>
      <c r="AG356" s="37">
        <f t="shared" si="124"/>
        <v>4186992.620633112</v>
      </c>
      <c r="AH356" s="37">
        <f t="shared" si="127"/>
        <v>19738.780192573988</v>
      </c>
      <c r="AI356" s="37">
        <f t="shared" si="125"/>
        <v>3033381.4008256937</v>
      </c>
      <c r="AJ356" s="37">
        <f t="shared" si="121"/>
        <v>10</v>
      </c>
      <c r="AK356" s="35"/>
      <c r="AL356" s="35"/>
      <c r="AM356" s="35"/>
      <c r="AN356" s="35"/>
      <c r="AO356" s="35"/>
      <c r="AP356" s="35"/>
      <c r="AQ356" s="35"/>
      <c r="AR356" s="35"/>
      <c r="AS356" s="35"/>
      <c r="AT356" s="35"/>
      <c r="AU356" s="35"/>
      <c r="AV356" s="35"/>
      <c r="AW356" s="35"/>
      <c r="AX356" s="35"/>
      <c r="AY356" s="35"/>
      <c r="AZ356" s="35"/>
    </row>
    <row r="357" spans="16:52" ht="12.75">
      <c r="P357" s="24" t="b">
        <f t="shared" si="115"/>
        <v>0</v>
      </c>
      <c r="Q357" s="36"/>
      <c r="R357" s="36">
        <f t="shared" si="122"/>
        <v>49699</v>
      </c>
      <c r="S357" s="37" t="b">
        <f t="shared" si="116"/>
        <v>0</v>
      </c>
      <c r="T357" s="37">
        <f t="shared" si="118"/>
        <v>2663815.691597862</v>
      </c>
      <c r="U357" s="37">
        <f aca="true" t="shared" si="128" ref="U357:U368">($I$23/12)*$T$357</f>
        <v>11099.232048324426</v>
      </c>
      <c r="V357" s="37">
        <f t="shared" si="108"/>
        <v>1837514.9236461902</v>
      </c>
      <c r="W357" s="37">
        <f t="shared" si="117"/>
        <v>4.166666666666667</v>
      </c>
      <c r="X357" s="35"/>
      <c r="Y357" s="35"/>
      <c r="Z357" s="35"/>
      <c r="AA357" s="35"/>
      <c r="AB357" s="35"/>
      <c r="AC357" s="35"/>
      <c r="AD357" s="36" t="b">
        <f t="shared" si="119"/>
        <v>0</v>
      </c>
      <c r="AE357" s="36">
        <f t="shared" si="123"/>
        <v>49699</v>
      </c>
      <c r="AF357" s="37" t="b">
        <f t="shared" si="120"/>
        <v>0</v>
      </c>
      <c r="AG357" s="37">
        <f t="shared" si="124"/>
        <v>4208741.400825686</v>
      </c>
      <c r="AH357" s="37">
        <f>($K$23/12)*$AG$357</f>
        <v>21043.707004128428</v>
      </c>
      <c r="AI357" s="37">
        <f t="shared" si="125"/>
        <v>3054425.107829822</v>
      </c>
      <c r="AJ357" s="37">
        <f t="shared" si="121"/>
        <v>10</v>
      </c>
      <c r="AK357" s="35"/>
      <c r="AL357" s="35"/>
      <c r="AM357" s="35"/>
      <c r="AN357" s="35"/>
      <c r="AO357" s="35"/>
      <c r="AP357" s="35"/>
      <c r="AQ357" s="35"/>
      <c r="AR357" s="35"/>
      <c r="AS357" s="35"/>
      <c r="AT357" s="35"/>
      <c r="AU357" s="35"/>
      <c r="AV357" s="35"/>
      <c r="AW357" s="35"/>
      <c r="AX357" s="35"/>
      <c r="AY357" s="35"/>
      <c r="AZ357" s="35"/>
    </row>
    <row r="358" spans="16:52" ht="12.75">
      <c r="P358" s="24" t="b">
        <f t="shared" si="115"/>
        <v>0</v>
      </c>
      <c r="Q358" s="36"/>
      <c r="R358" s="36">
        <f t="shared" si="122"/>
        <v>49730</v>
      </c>
      <c r="S358" s="37" t="b">
        <f t="shared" si="116"/>
        <v>0</v>
      </c>
      <c r="T358" s="37">
        <f t="shared" si="118"/>
        <v>2675919.090312853</v>
      </c>
      <c r="U358" s="37">
        <f t="shared" si="128"/>
        <v>11099.232048324426</v>
      </c>
      <c r="V358" s="37">
        <f t="shared" si="108"/>
        <v>1848614.1556945145</v>
      </c>
      <c r="W358" s="37">
        <f t="shared" si="117"/>
        <v>4.166666666666667</v>
      </c>
      <c r="X358" s="35"/>
      <c r="Y358" s="35"/>
      <c r="Z358" s="35"/>
      <c r="AA358" s="35"/>
      <c r="AB358" s="35"/>
      <c r="AC358" s="35"/>
      <c r="AD358" s="36" t="b">
        <f t="shared" si="119"/>
        <v>0</v>
      </c>
      <c r="AE358" s="36">
        <f t="shared" si="123"/>
        <v>49730</v>
      </c>
      <c r="AF358" s="37" t="b">
        <f t="shared" si="120"/>
        <v>0</v>
      </c>
      <c r="AG358" s="37">
        <f t="shared" si="124"/>
        <v>4231795.107829814</v>
      </c>
      <c r="AH358" s="37">
        <f aca="true" t="shared" si="129" ref="AH358:AH368">($K$23/12)*$AG$357</f>
        <v>21043.707004128428</v>
      </c>
      <c r="AI358" s="37">
        <f t="shared" si="125"/>
        <v>3075468.8148339507</v>
      </c>
      <c r="AJ358" s="37">
        <f t="shared" si="121"/>
        <v>10</v>
      </c>
      <c r="AK358" s="35"/>
      <c r="AL358" s="35"/>
      <c r="AM358" s="35"/>
      <c r="AN358" s="35"/>
      <c r="AO358" s="35"/>
      <c r="AP358" s="35"/>
      <c r="AQ358" s="35"/>
      <c r="AR358" s="35"/>
      <c r="AS358" s="35"/>
      <c r="AT358" s="35"/>
      <c r="AU358" s="35"/>
      <c r="AV358" s="35"/>
      <c r="AW358" s="35"/>
      <c r="AX358" s="35"/>
      <c r="AY358" s="35"/>
      <c r="AZ358" s="35"/>
    </row>
    <row r="359" spans="16:52" ht="12.75">
      <c r="P359" s="24" t="b">
        <f t="shared" si="115"/>
        <v>0</v>
      </c>
      <c r="Q359" s="36"/>
      <c r="R359" s="36">
        <f t="shared" si="122"/>
        <v>49759</v>
      </c>
      <c r="S359" s="37" t="b">
        <f t="shared" si="116"/>
        <v>0</v>
      </c>
      <c r="T359" s="37">
        <f t="shared" si="118"/>
        <v>2688022.489027844</v>
      </c>
      <c r="U359" s="37">
        <f t="shared" si="128"/>
        <v>11099.232048324426</v>
      </c>
      <c r="V359" s="37">
        <f t="shared" si="108"/>
        <v>1859713.3877428388</v>
      </c>
      <c r="W359" s="37">
        <f t="shared" si="117"/>
        <v>4.166666666666667</v>
      </c>
      <c r="X359" s="35"/>
      <c r="Y359" s="35"/>
      <c r="Z359" s="35"/>
      <c r="AA359" s="35"/>
      <c r="AB359" s="35"/>
      <c r="AC359" s="35"/>
      <c r="AD359" s="36" t="b">
        <f t="shared" si="119"/>
        <v>0</v>
      </c>
      <c r="AE359" s="36">
        <f t="shared" si="123"/>
        <v>49759</v>
      </c>
      <c r="AF359" s="37" t="b">
        <f t="shared" si="120"/>
        <v>0</v>
      </c>
      <c r="AG359" s="37">
        <f t="shared" si="124"/>
        <v>4254848.814833942</v>
      </c>
      <c r="AH359" s="37">
        <f t="shared" si="129"/>
        <v>21043.707004128428</v>
      </c>
      <c r="AI359" s="37">
        <f t="shared" si="125"/>
        <v>3096512.521838079</v>
      </c>
      <c r="AJ359" s="37">
        <f t="shared" si="121"/>
        <v>10</v>
      </c>
      <c r="AK359" s="35"/>
      <c r="AL359" s="35"/>
      <c r="AM359" s="35"/>
      <c r="AN359" s="35"/>
      <c r="AO359" s="35"/>
      <c r="AP359" s="35"/>
      <c r="AQ359" s="35"/>
      <c r="AR359" s="35"/>
      <c r="AS359" s="35"/>
      <c r="AT359" s="35"/>
      <c r="AU359" s="35"/>
      <c r="AV359" s="35"/>
      <c r="AW359" s="35"/>
      <c r="AX359" s="35"/>
      <c r="AY359" s="35"/>
      <c r="AZ359" s="35"/>
    </row>
    <row r="360" spans="16:52" ht="12.75">
      <c r="P360" s="24" t="b">
        <f t="shared" si="115"/>
        <v>0</v>
      </c>
      <c r="Q360" s="36"/>
      <c r="R360" s="36">
        <f t="shared" si="122"/>
        <v>49790</v>
      </c>
      <c r="S360" s="37" t="b">
        <f t="shared" si="116"/>
        <v>0</v>
      </c>
      <c r="T360" s="37">
        <f t="shared" si="118"/>
        <v>2700125.8877428346</v>
      </c>
      <c r="U360" s="37">
        <f t="shared" si="128"/>
        <v>11099.232048324426</v>
      </c>
      <c r="V360" s="37">
        <f t="shared" si="108"/>
        <v>1870812.6197911631</v>
      </c>
      <c r="W360" s="37">
        <f t="shared" si="117"/>
        <v>4.166666666666667</v>
      </c>
      <c r="X360" s="35"/>
      <c r="Y360" s="35"/>
      <c r="Z360" s="35"/>
      <c r="AA360" s="35"/>
      <c r="AB360" s="35"/>
      <c r="AC360" s="35"/>
      <c r="AD360" s="36" t="b">
        <f t="shared" si="119"/>
        <v>0</v>
      </c>
      <c r="AE360" s="36">
        <f t="shared" si="123"/>
        <v>49790</v>
      </c>
      <c r="AF360" s="37" t="b">
        <f t="shared" si="120"/>
        <v>0</v>
      </c>
      <c r="AG360" s="37">
        <f t="shared" si="124"/>
        <v>4277902.52183807</v>
      </c>
      <c r="AH360" s="37">
        <f t="shared" si="129"/>
        <v>21043.707004128428</v>
      </c>
      <c r="AI360" s="37">
        <f t="shared" si="125"/>
        <v>3117556.2288422077</v>
      </c>
      <c r="AJ360" s="37">
        <f t="shared" si="121"/>
        <v>10</v>
      </c>
      <c r="AK360" s="35"/>
      <c r="AL360" s="35"/>
      <c r="AM360" s="35"/>
      <c r="AN360" s="35"/>
      <c r="AO360" s="35"/>
      <c r="AP360" s="35"/>
      <c r="AQ360" s="35"/>
      <c r="AR360" s="35"/>
      <c r="AS360" s="35"/>
      <c r="AT360" s="35"/>
      <c r="AU360" s="35"/>
      <c r="AV360" s="35"/>
      <c r="AW360" s="35"/>
      <c r="AX360" s="35"/>
      <c r="AY360" s="35"/>
      <c r="AZ360" s="35"/>
    </row>
    <row r="361" spans="16:52" ht="12.75">
      <c r="P361" s="24" t="b">
        <f t="shared" si="115"/>
        <v>0</v>
      </c>
      <c r="Q361" s="36"/>
      <c r="R361" s="36">
        <f t="shared" si="122"/>
        <v>49820</v>
      </c>
      <c r="S361" s="37" t="b">
        <f t="shared" si="116"/>
        <v>0</v>
      </c>
      <c r="T361" s="37">
        <f t="shared" si="118"/>
        <v>2712229.2864578255</v>
      </c>
      <c r="U361" s="37">
        <f t="shared" si="128"/>
        <v>11099.232048324426</v>
      </c>
      <c r="V361" s="37">
        <f t="shared" si="108"/>
        <v>1881911.8518394874</v>
      </c>
      <c r="W361" s="37">
        <f t="shared" si="117"/>
        <v>4.166666666666667</v>
      </c>
      <c r="X361" s="35"/>
      <c r="Y361" s="35"/>
      <c r="Z361" s="35"/>
      <c r="AA361" s="35"/>
      <c r="AB361" s="35"/>
      <c r="AC361" s="35"/>
      <c r="AD361" s="36" t="b">
        <f t="shared" si="119"/>
        <v>0</v>
      </c>
      <c r="AE361" s="36">
        <f t="shared" si="123"/>
        <v>49820</v>
      </c>
      <c r="AF361" s="37" t="b">
        <f t="shared" si="120"/>
        <v>0</v>
      </c>
      <c r="AG361" s="37">
        <f t="shared" si="124"/>
        <v>4300956.228842198</v>
      </c>
      <c r="AH361" s="37">
        <f t="shared" si="129"/>
        <v>21043.707004128428</v>
      </c>
      <c r="AI361" s="37">
        <f t="shared" si="125"/>
        <v>3138599.935846336</v>
      </c>
      <c r="AJ361" s="37">
        <f t="shared" si="121"/>
        <v>10</v>
      </c>
      <c r="AK361" s="35"/>
      <c r="AL361" s="35"/>
      <c r="AM361" s="35"/>
      <c r="AN361" s="35"/>
      <c r="AO361" s="35"/>
      <c r="AP361" s="35"/>
      <c r="AQ361" s="35"/>
      <c r="AR361" s="35"/>
      <c r="AS361" s="35"/>
      <c r="AT361" s="35"/>
      <c r="AU361" s="35"/>
      <c r="AV361" s="35"/>
      <c r="AW361" s="35"/>
      <c r="AX361" s="35"/>
      <c r="AY361" s="35"/>
      <c r="AZ361" s="35"/>
    </row>
    <row r="362" spans="16:52" ht="12.75">
      <c r="P362" s="24" t="b">
        <f t="shared" si="115"/>
        <v>0</v>
      </c>
      <c r="Q362" s="36"/>
      <c r="R362" s="36">
        <f t="shared" si="122"/>
        <v>49851</v>
      </c>
      <c r="S362" s="37" t="b">
        <f t="shared" si="116"/>
        <v>0</v>
      </c>
      <c r="T362" s="37">
        <f t="shared" si="118"/>
        <v>2724332.6851728163</v>
      </c>
      <c r="U362" s="37">
        <f t="shared" si="128"/>
        <v>11099.232048324426</v>
      </c>
      <c r="V362" s="37">
        <f t="shared" si="108"/>
        <v>1893011.0838878118</v>
      </c>
      <c r="W362" s="37">
        <f t="shared" si="117"/>
        <v>4.166666666666667</v>
      </c>
      <c r="X362" s="35"/>
      <c r="Y362" s="35"/>
      <c r="Z362" s="35"/>
      <c r="AA362" s="35"/>
      <c r="AB362" s="35"/>
      <c r="AC362" s="35"/>
      <c r="AD362" s="36" t="b">
        <f t="shared" si="119"/>
        <v>0</v>
      </c>
      <c r="AE362" s="36">
        <f t="shared" si="123"/>
        <v>49851</v>
      </c>
      <c r="AF362" s="37" t="b">
        <f t="shared" si="120"/>
        <v>0</v>
      </c>
      <c r="AG362" s="37">
        <f t="shared" si="124"/>
        <v>4324009.935846326</v>
      </c>
      <c r="AH362" s="37">
        <f t="shared" si="129"/>
        <v>21043.707004128428</v>
      </c>
      <c r="AI362" s="37">
        <f t="shared" si="125"/>
        <v>3159643.6428504647</v>
      </c>
      <c r="AJ362" s="37">
        <f t="shared" si="121"/>
        <v>10</v>
      </c>
      <c r="AK362" s="35"/>
      <c r="AL362" s="35"/>
      <c r="AM362" s="35"/>
      <c r="AN362" s="35"/>
      <c r="AO362" s="35"/>
      <c r="AP362" s="35"/>
      <c r="AQ362" s="35"/>
      <c r="AR362" s="35"/>
      <c r="AS362" s="35"/>
      <c r="AT362" s="35"/>
      <c r="AU362" s="35"/>
      <c r="AV362" s="35"/>
      <c r="AW362" s="35"/>
      <c r="AX362" s="35"/>
      <c r="AY362" s="35"/>
      <c r="AZ362" s="35"/>
    </row>
    <row r="363" spans="16:52" ht="12.75">
      <c r="P363" s="24" t="b">
        <f t="shared" si="115"/>
        <v>0</v>
      </c>
      <c r="Q363" s="36"/>
      <c r="R363" s="36">
        <f t="shared" si="122"/>
        <v>49881</v>
      </c>
      <c r="S363" s="37" t="b">
        <f t="shared" si="116"/>
        <v>0</v>
      </c>
      <c r="T363" s="37">
        <f t="shared" si="118"/>
        <v>2736436.083887807</v>
      </c>
      <c r="U363" s="37">
        <f t="shared" si="128"/>
        <v>11099.232048324426</v>
      </c>
      <c r="V363" s="37">
        <f t="shared" si="108"/>
        <v>1904110.315936136</v>
      </c>
      <c r="W363" s="37">
        <f t="shared" si="117"/>
        <v>4.166666666666667</v>
      </c>
      <c r="X363" s="35"/>
      <c r="Y363" s="35"/>
      <c r="Z363" s="35"/>
      <c r="AA363" s="35"/>
      <c r="AB363" s="35"/>
      <c r="AC363" s="35"/>
      <c r="AD363" s="36" t="b">
        <f t="shared" si="119"/>
        <v>0</v>
      </c>
      <c r="AE363" s="36">
        <f t="shared" si="123"/>
        <v>49881</v>
      </c>
      <c r="AF363" s="37" t="b">
        <f t="shared" si="120"/>
        <v>0</v>
      </c>
      <c r="AG363" s="37">
        <f t="shared" si="124"/>
        <v>4347063.642850454</v>
      </c>
      <c r="AH363" s="37">
        <f t="shared" si="129"/>
        <v>21043.707004128428</v>
      </c>
      <c r="AI363" s="37">
        <f t="shared" si="125"/>
        <v>3180687.349854593</v>
      </c>
      <c r="AJ363" s="37">
        <f t="shared" si="121"/>
        <v>10</v>
      </c>
      <c r="AK363" s="35"/>
      <c r="AL363" s="35"/>
      <c r="AM363" s="35"/>
      <c r="AN363" s="35"/>
      <c r="AO363" s="35"/>
      <c r="AP363" s="35"/>
      <c r="AQ363" s="35"/>
      <c r="AR363" s="35"/>
      <c r="AS363" s="35"/>
      <c r="AT363" s="35"/>
      <c r="AU363" s="35"/>
      <c r="AV363" s="35"/>
      <c r="AW363" s="35"/>
      <c r="AX363" s="35"/>
      <c r="AY363" s="35"/>
      <c r="AZ363" s="35"/>
    </row>
    <row r="364" spans="16:52" ht="12.75">
      <c r="P364" s="24" t="b">
        <f t="shared" si="115"/>
        <v>0</v>
      </c>
      <c r="Q364" s="36"/>
      <c r="R364" s="36">
        <f t="shared" si="122"/>
        <v>49912</v>
      </c>
      <c r="S364" s="37" t="b">
        <f t="shared" si="116"/>
        <v>0</v>
      </c>
      <c r="T364" s="37">
        <f t="shared" si="118"/>
        <v>2748539.482602798</v>
      </c>
      <c r="U364" s="37">
        <f t="shared" si="128"/>
        <v>11099.232048324426</v>
      </c>
      <c r="V364" s="37">
        <f t="shared" si="108"/>
        <v>1915209.5479844604</v>
      </c>
      <c r="W364" s="37">
        <f t="shared" si="117"/>
        <v>4.166666666666667</v>
      </c>
      <c r="X364" s="35"/>
      <c r="Y364" s="35"/>
      <c r="Z364" s="35"/>
      <c r="AA364" s="35"/>
      <c r="AB364" s="35"/>
      <c r="AC364" s="35"/>
      <c r="AD364" s="36" t="b">
        <f t="shared" si="119"/>
        <v>0</v>
      </c>
      <c r="AE364" s="36">
        <f t="shared" si="123"/>
        <v>49912</v>
      </c>
      <c r="AF364" s="37" t="b">
        <f t="shared" si="120"/>
        <v>0</v>
      </c>
      <c r="AG364" s="37">
        <f t="shared" si="124"/>
        <v>4370117.349854582</v>
      </c>
      <c r="AH364" s="37">
        <f t="shared" si="129"/>
        <v>21043.707004128428</v>
      </c>
      <c r="AI364" s="37">
        <f t="shared" si="125"/>
        <v>3201731.0568587217</v>
      </c>
      <c r="AJ364" s="37">
        <f t="shared" si="121"/>
        <v>10</v>
      </c>
      <c r="AK364" s="35"/>
      <c r="AL364" s="35"/>
      <c r="AM364" s="35"/>
      <c r="AN364" s="35"/>
      <c r="AO364" s="35"/>
      <c r="AP364" s="35"/>
      <c r="AQ364" s="35"/>
      <c r="AR364" s="35"/>
      <c r="AS364" s="35"/>
      <c r="AT364" s="35"/>
      <c r="AU364" s="35"/>
      <c r="AV364" s="35"/>
      <c r="AW364" s="35"/>
      <c r="AX364" s="35"/>
      <c r="AY364" s="35"/>
      <c r="AZ364" s="35"/>
    </row>
    <row r="365" spans="16:52" ht="12.75">
      <c r="P365" s="24" t="b">
        <f t="shared" si="115"/>
        <v>0</v>
      </c>
      <c r="Q365" s="36"/>
      <c r="R365" s="36">
        <f t="shared" si="122"/>
        <v>49943</v>
      </c>
      <c r="S365" s="37" t="b">
        <f t="shared" si="116"/>
        <v>0</v>
      </c>
      <c r="T365" s="37">
        <f t="shared" si="118"/>
        <v>2760642.8813177887</v>
      </c>
      <c r="U365" s="37">
        <f t="shared" si="128"/>
        <v>11099.232048324426</v>
      </c>
      <c r="V365" s="37">
        <f aca="true" t="shared" si="130" ref="V365:V428">V364+U365</f>
        <v>1926308.7800327847</v>
      </c>
      <c r="W365" s="37">
        <f t="shared" si="117"/>
        <v>4.166666666666667</v>
      </c>
      <c r="X365" s="35"/>
      <c r="Y365" s="35"/>
      <c r="Z365" s="35"/>
      <c r="AA365" s="35"/>
      <c r="AB365" s="35"/>
      <c r="AC365" s="35"/>
      <c r="AD365" s="36" t="b">
        <f t="shared" si="119"/>
        <v>0</v>
      </c>
      <c r="AE365" s="36">
        <f t="shared" si="123"/>
        <v>49943</v>
      </c>
      <c r="AF365" s="37" t="b">
        <f t="shared" si="120"/>
        <v>0</v>
      </c>
      <c r="AG365" s="37">
        <f t="shared" si="124"/>
        <v>4393171.05685871</v>
      </c>
      <c r="AH365" s="37">
        <f t="shared" si="129"/>
        <v>21043.707004128428</v>
      </c>
      <c r="AI365" s="37">
        <f t="shared" si="125"/>
        <v>3222774.76386285</v>
      </c>
      <c r="AJ365" s="37">
        <f t="shared" si="121"/>
        <v>10</v>
      </c>
      <c r="AK365" s="35"/>
      <c r="AL365" s="35"/>
      <c r="AM365" s="35"/>
      <c r="AN365" s="35"/>
      <c r="AO365" s="35"/>
      <c r="AP365" s="35"/>
      <c r="AQ365" s="35"/>
      <c r="AR365" s="35"/>
      <c r="AS365" s="35"/>
      <c r="AT365" s="35"/>
      <c r="AU365" s="35"/>
      <c r="AV365" s="35"/>
      <c r="AW365" s="35"/>
      <c r="AX365" s="35"/>
      <c r="AY365" s="35"/>
      <c r="AZ365" s="35"/>
    </row>
    <row r="366" spans="16:52" ht="12.75">
      <c r="P366" s="24" t="b">
        <f t="shared" si="115"/>
        <v>0</v>
      </c>
      <c r="Q366" s="36"/>
      <c r="R366" s="36">
        <f t="shared" si="122"/>
        <v>49973</v>
      </c>
      <c r="S366" s="37" t="b">
        <f t="shared" si="116"/>
        <v>0</v>
      </c>
      <c r="T366" s="37">
        <f t="shared" si="118"/>
        <v>2772746.2800327796</v>
      </c>
      <c r="U366" s="37">
        <f t="shared" si="128"/>
        <v>11099.232048324426</v>
      </c>
      <c r="V366" s="37">
        <f t="shared" si="130"/>
        <v>1937408.012081109</v>
      </c>
      <c r="W366" s="37">
        <f t="shared" si="117"/>
        <v>4.166666666666667</v>
      </c>
      <c r="X366" s="35"/>
      <c r="Y366" s="35"/>
      <c r="Z366" s="35"/>
      <c r="AA366" s="35"/>
      <c r="AB366" s="35"/>
      <c r="AC366" s="35"/>
      <c r="AD366" s="36" t="b">
        <f t="shared" si="119"/>
        <v>0</v>
      </c>
      <c r="AE366" s="36">
        <f t="shared" si="123"/>
        <v>49973</v>
      </c>
      <c r="AF366" s="37" t="b">
        <f t="shared" si="120"/>
        <v>0</v>
      </c>
      <c r="AG366" s="37">
        <f t="shared" si="124"/>
        <v>4416224.763862838</v>
      </c>
      <c r="AH366" s="37">
        <f t="shared" si="129"/>
        <v>21043.707004128428</v>
      </c>
      <c r="AI366" s="37">
        <f t="shared" si="125"/>
        <v>3243818.4708669786</v>
      </c>
      <c r="AJ366" s="37">
        <f t="shared" si="121"/>
        <v>10</v>
      </c>
      <c r="AK366" s="35"/>
      <c r="AL366" s="35"/>
      <c r="AM366" s="35"/>
      <c r="AN366" s="35"/>
      <c r="AO366" s="35"/>
      <c r="AP366" s="35"/>
      <c r="AQ366" s="35"/>
      <c r="AR366" s="35"/>
      <c r="AS366" s="35"/>
      <c r="AT366" s="35"/>
      <c r="AU366" s="35"/>
      <c r="AV366" s="35"/>
      <c r="AW366" s="35"/>
      <c r="AX366" s="35"/>
      <c r="AY366" s="35"/>
      <c r="AZ366" s="35"/>
    </row>
    <row r="367" spans="16:52" ht="12.75">
      <c r="P367" s="24" t="b">
        <f t="shared" si="115"/>
        <v>0</v>
      </c>
      <c r="Q367" s="36"/>
      <c r="R367" s="36">
        <f t="shared" si="122"/>
        <v>50004</v>
      </c>
      <c r="S367" s="37" t="b">
        <f t="shared" si="116"/>
        <v>0</v>
      </c>
      <c r="T367" s="37">
        <f t="shared" si="118"/>
        <v>2784849.6787477704</v>
      </c>
      <c r="U367" s="37">
        <f t="shared" si="128"/>
        <v>11099.232048324426</v>
      </c>
      <c r="V367" s="37">
        <f t="shared" si="130"/>
        <v>1948507.2441294333</v>
      </c>
      <c r="W367" s="37">
        <f t="shared" si="117"/>
        <v>4.166666666666667</v>
      </c>
      <c r="X367" s="35"/>
      <c r="Y367" s="35"/>
      <c r="Z367" s="35"/>
      <c r="AA367" s="35"/>
      <c r="AB367" s="35"/>
      <c r="AC367" s="35"/>
      <c r="AD367" s="36" t="b">
        <f t="shared" si="119"/>
        <v>0</v>
      </c>
      <c r="AE367" s="36">
        <f t="shared" si="123"/>
        <v>50004</v>
      </c>
      <c r="AF367" s="37" t="b">
        <f t="shared" si="120"/>
        <v>0</v>
      </c>
      <c r="AG367" s="37">
        <f t="shared" si="124"/>
        <v>4439278.470866966</v>
      </c>
      <c r="AH367" s="37">
        <f t="shared" si="129"/>
        <v>21043.707004128428</v>
      </c>
      <c r="AI367" s="37">
        <f t="shared" si="125"/>
        <v>3264862.177871107</v>
      </c>
      <c r="AJ367" s="37">
        <f t="shared" si="121"/>
        <v>10</v>
      </c>
      <c r="AK367" s="35"/>
      <c r="AL367" s="35"/>
      <c r="AM367" s="35"/>
      <c r="AN367" s="35"/>
      <c r="AO367" s="35"/>
      <c r="AP367" s="35"/>
      <c r="AQ367" s="35"/>
      <c r="AR367" s="35"/>
      <c r="AS367" s="35"/>
      <c r="AT367" s="35"/>
      <c r="AU367" s="35"/>
      <c r="AV367" s="35"/>
      <c r="AW367" s="35"/>
      <c r="AX367" s="35"/>
      <c r="AY367" s="35"/>
      <c r="AZ367" s="35"/>
    </row>
    <row r="368" spans="16:52" ht="12.75">
      <c r="P368" s="24" t="b">
        <f t="shared" si="115"/>
        <v>0</v>
      </c>
      <c r="Q368" s="36"/>
      <c r="R368" s="36">
        <f t="shared" si="122"/>
        <v>50034</v>
      </c>
      <c r="S368" s="37" t="b">
        <f t="shared" si="116"/>
        <v>0</v>
      </c>
      <c r="T368" s="37">
        <f t="shared" si="118"/>
        <v>2796953.077462761</v>
      </c>
      <c r="U368" s="37">
        <f t="shared" si="128"/>
        <v>11099.232048324426</v>
      </c>
      <c r="V368" s="37">
        <f t="shared" si="130"/>
        <v>1959606.4761777576</v>
      </c>
      <c r="W368" s="37">
        <f t="shared" si="117"/>
        <v>4.166666666666667</v>
      </c>
      <c r="X368" s="35"/>
      <c r="Y368" s="35"/>
      <c r="Z368" s="35"/>
      <c r="AA368" s="35"/>
      <c r="AB368" s="35"/>
      <c r="AC368" s="35"/>
      <c r="AD368" s="36" t="b">
        <f t="shared" si="119"/>
        <v>0</v>
      </c>
      <c r="AE368" s="36">
        <f t="shared" si="123"/>
        <v>50034</v>
      </c>
      <c r="AF368" s="37" t="b">
        <f t="shared" si="120"/>
        <v>0</v>
      </c>
      <c r="AG368" s="37">
        <f t="shared" si="124"/>
        <v>4462332.177871094</v>
      </c>
      <c r="AH368" s="37">
        <f t="shared" si="129"/>
        <v>21043.707004128428</v>
      </c>
      <c r="AI368" s="37">
        <f t="shared" si="125"/>
        <v>3285905.8848752356</v>
      </c>
      <c r="AJ368" s="37">
        <f t="shared" si="121"/>
        <v>10</v>
      </c>
      <c r="AK368" s="35"/>
      <c r="AL368" s="35"/>
      <c r="AM368" s="35"/>
      <c r="AN368" s="35"/>
      <c r="AO368" s="35"/>
      <c r="AP368" s="35"/>
      <c r="AQ368" s="35"/>
      <c r="AR368" s="35"/>
      <c r="AS368" s="35"/>
      <c r="AT368" s="35"/>
      <c r="AU368" s="35"/>
      <c r="AV368" s="35"/>
      <c r="AW368" s="35"/>
      <c r="AX368" s="35"/>
      <c r="AY368" s="35"/>
      <c r="AZ368" s="35"/>
    </row>
    <row r="369" spans="16:52" ht="12.75">
      <c r="P369" s="24" t="b">
        <f t="shared" si="115"/>
        <v>0</v>
      </c>
      <c r="Q369" s="36"/>
      <c r="R369" s="36">
        <f t="shared" si="122"/>
        <v>50065</v>
      </c>
      <c r="S369" s="37" t="b">
        <f t="shared" si="116"/>
        <v>0</v>
      </c>
      <c r="T369" s="37">
        <f t="shared" si="118"/>
        <v>2809056.476177752</v>
      </c>
      <c r="U369" s="37">
        <f aca="true" t="shared" si="131" ref="U369:U380">($I$23/12)*$T$369</f>
        <v>11704.401984073967</v>
      </c>
      <c r="V369" s="37">
        <f t="shared" si="130"/>
        <v>1971310.8781618315</v>
      </c>
      <c r="W369" s="37">
        <f t="shared" si="117"/>
        <v>4.166666666666667</v>
      </c>
      <c r="X369" s="35"/>
      <c r="Y369" s="35"/>
      <c r="Z369" s="35"/>
      <c r="AA369" s="35"/>
      <c r="AB369" s="35"/>
      <c r="AC369" s="35"/>
      <c r="AD369" s="36" t="b">
        <f t="shared" si="119"/>
        <v>0</v>
      </c>
      <c r="AE369" s="36">
        <f t="shared" si="123"/>
        <v>50065</v>
      </c>
      <c r="AF369" s="37" t="b">
        <f t="shared" si="120"/>
        <v>0</v>
      </c>
      <c r="AG369" s="37">
        <f t="shared" si="124"/>
        <v>4485385.884875222</v>
      </c>
      <c r="AH369" s="37">
        <f>($K$23/12)*$AG$369</f>
        <v>22426.92942437611</v>
      </c>
      <c r="AI369" s="37">
        <f t="shared" si="125"/>
        <v>3308332.814299612</v>
      </c>
      <c r="AJ369" s="37">
        <f t="shared" si="121"/>
        <v>10</v>
      </c>
      <c r="AK369" s="35"/>
      <c r="AL369" s="35"/>
      <c r="AM369" s="35"/>
      <c r="AN369" s="35"/>
      <c r="AO369" s="35"/>
      <c r="AP369" s="35"/>
      <c r="AQ369" s="35"/>
      <c r="AR369" s="35"/>
      <c r="AS369" s="35"/>
      <c r="AT369" s="35"/>
      <c r="AU369" s="35"/>
      <c r="AV369" s="35"/>
      <c r="AW369" s="35"/>
      <c r="AX369" s="35"/>
      <c r="AY369" s="35"/>
      <c r="AZ369" s="35"/>
    </row>
    <row r="370" spans="16:52" ht="12.75">
      <c r="P370" s="24" t="b">
        <f t="shared" si="115"/>
        <v>0</v>
      </c>
      <c r="Q370" s="36"/>
      <c r="R370" s="36">
        <f t="shared" si="122"/>
        <v>50096</v>
      </c>
      <c r="S370" s="37" t="b">
        <f t="shared" si="116"/>
        <v>0</v>
      </c>
      <c r="T370" s="37">
        <f t="shared" si="118"/>
        <v>2821765.0448284927</v>
      </c>
      <c r="U370" s="37">
        <f t="shared" si="131"/>
        <v>11704.401984073967</v>
      </c>
      <c r="V370" s="37">
        <f t="shared" si="130"/>
        <v>1983015.2801459054</v>
      </c>
      <c r="W370" s="37">
        <f t="shared" si="117"/>
        <v>4.166666666666667</v>
      </c>
      <c r="X370" s="35"/>
      <c r="Y370" s="35"/>
      <c r="Z370" s="35"/>
      <c r="AA370" s="35"/>
      <c r="AB370" s="35"/>
      <c r="AC370" s="35"/>
      <c r="AD370" s="36" t="b">
        <f t="shared" si="119"/>
        <v>0</v>
      </c>
      <c r="AE370" s="36">
        <f t="shared" si="123"/>
        <v>50096</v>
      </c>
      <c r="AF370" s="37" t="b">
        <f t="shared" si="120"/>
        <v>0</v>
      </c>
      <c r="AG370" s="37">
        <f t="shared" si="124"/>
        <v>4509822.814299598</v>
      </c>
      <c r="AH370" s="37">
        <f aca="true" t="shared" si="132" ref="AH370:AH380">($K$23/12)*$AG$369</f>
        <v>22426.92942437611</v>
      </c>
      <c r="AI370" s="37">
        <f t="shared" si="125"/>
        <v>3330759.743723988</v>
      </c>
      <c r="AJ370" s="37">
        <f t="shared" si="121"/>
        <v>10</v>
      </c>
      <c r="AK370" s="35"/>
      <c r="AL370" s="35"/>
      <c r="AM370" s="35"/>
      <c r="AN370" s="35"/>
      <c r="AO370" s="35"/>
      <c r="AP370" s="35"/>
      <c r="AQ370" s="35"/>
      <c r="AR370" s="35"/>
      <c r="AS370" s="35"/>
      <c r="AT370" s="35"/>
      <c r="AU370" s="35"/>
      <c r="AV370" s="35"/>
      <c r="AW370" s="35"/>
      <c r="AX370" s="35"/>
      <c r="AY370" s="35"/>
      <c r="AZ370" s="35"/>
    </row>
    <row r="371" spans="16:52" ht="12.75">
      <c r="P371" s="24" t="b">
        <f t="shared" si="115"/>
        <v>0</v>
      </c>
      <c r="Q371" s="36"/>
      <c r="R371" s="36">
        <f t="shared" si="122"/>
        <v>50124</v>
      </c>
      <c r="S371" s="37" t="b">
        <f t="shared" si="116"/>
        <v>0</v>
      </c>
      <c r="T371" s="37">
        <f t="shared" si="118"/>
        <v>2834473.6134792333</v>
      </c>
      <c r="U371" s="37">
        <f t="shared" si="131"/>
        <v>11704.401984073967</v>
      </c>
      <c r="V371" s="37">
        <f t="shared" si="130"/>
        <v>1994719.6821299794</v>
      </c>
      <c r="W371" s="37">
        <f t="shared" si="117"/>
        <v>4.166666666666667</v>
      </c>
      <c r="X371" s="35"/>
      <c r="Y371" s="35"/>
      <c r="Z371" s="35"/>
      <c r="AA371" s="35"/>
      <c r="AB371" s="35"/>
      <c r="AC371" s="35"/>
      <c r="AD371" s="36" t="b">
        <f t="shared" si="119"/>
        <v>0</v>
      </c>
      <c r="AE371" s="36">
        <f t="shared" si="123"/>
        <v>50124</v>
      </c>
      <c r="AF371" s="37" t="b">
        <f t="shared" si="120"/>
        <v>0</v>
      </c>
      <c r="AG371" s="37">
        <f t="shared" si="124"/>
        <v>4534259.743723975</v>
      </c>
      <c r="AH371" s="37">
        <f t="shared" si="132"/>
        <v>22426.92942437611</v>
      </c>
      <c r="AI371" s="37">
        <f t="shared" si="125"/>
        <v>3353186.6731483643</v>
      </c>
      <c r="AJ371" s="37">
        <f t="shared" si="121"/>
        <v>10</v>
      </c>
      <c r="AK371" s="35"/>
      <c r="AL371" s="35"/>
      <c r="AM371" s="35"/>
      <c r="AN371" s="35"/>
      <c r="AO371" s="35"/>
      <c r="AP371" s="35"/>
      <c r="AQ371" s="35"/>
      <c r="AR371" s="35"/>
      <c r="AS371" s="35"/>
      <c r="AT371" s="35"/>
      <c r="AU371" s="35"/>
      <c r="AV371" s="35"/>
      <c r="AW371" s="35"/>
      <c r="AX371" s="35"/>
      <c r="AY371" s="35"/>
      <c r="AZ371" s="35"/>
    </row>
    <row r="372" spans="16:52" ht="12.75">
      <c r="P372" s="24" t="b">
        <f t="shared" si="115"/>
        <v>0</v>
      </c>
      <c r="Q372" s="36"/>
      <c r="R372" s="36">
        <f t="shared" si="122"/>
        <v>50155</v>
      </c>
      <c r="S372" s="37" t="b">
        <f t="shared" si="116"/>
        <v>0</v>
      </c>
      <c r="T372" s="37">
        <f t="shared" si="118"/>
        <v>2847182.182129974</v>
      </c>
      <c r="U372" s="37">
        <f t="shared" si="131"/>
        <v>11704.401984073967</v>
      </c>
      <c r="V372" s="37">
        <f t="shared" si="130"/>
        <v>2006424.0841140533</v>
      </c>
      <c r="W372" s="37">
        <f t="shared" si="117"/>
        <v>4.166666666666667</v>
      </c>
      <c r="X372" s="35"/>
      <c r="Y372" s="35"/>
      <c r="Z372" s="35"/>
      <c r="AA372" s="35"/>
      <c r="AB372" s="35"/>
      <c r="AC372" s="35"/>
      <c r="AD372" s="36" t="b">
        <f t="shared" si="119"/>
        <v>0</v>
      </c>
      <c r="AE372" s="36">
        <f t="shared" si="123"/>
        <v>50155</v>
      </c>
      <c r="AF372" s="37" t="b">
        <f t="shared" si="120"/>
        <v>0</v>
      </c>
      <c r="AG372" s="37">
        <f t="shared" si="124"/>
        <v>4558696.673148351</v>
      </c>
      <c r="AH372" s="37">
        <f t="shared" si="132"/>
        <v>22426.92942437611</v>
      </c>
      <c r="AI372" s="37">
        <f t="shared" si="125"/>
        <v>3375613.6025727405</v>
      </c>
      <c r="AJ372" s="37">
        <f t="shared" si="121"/>
        <v>10</v>
      </c>
      <c r="AK372" s="35"/>
      <c r="AL372" s="35"/>
      <c r="AM372" s="35"/>
      <c r="AN372" s="35"/>
      <c r="AO372" s="35"/>
      <c r="AP372" s="35"/>
      <c r="AQ372" s="35"/>
      <c r="AR372" s="35"/>
      <c r="AS372" s="35"/>
      <c r="AT372" s="35"/>
      <c r="AU372" s="35"/>
      <c r="AV372" s="35"/>
      <c r="AW372" s="35"/>
      <c r="AX372" s="35"/>
      <c r="AY372" s="35"/>
      <c r="AZ372" s="35"/>
    </row>
    <row r="373" spans="16:52" ht="12.75">
      <c r="P373" s="24" t="b">
        <f t="shared" si="115"/>
        <v>0</v>
      </c>
      <c r="Q373" s="36"/>
      <c r="R373" s="36">
        <f t="shared" si="122"/>
        <v>50185</v>
      </c>
      <c r="S373" s="37" t="b">
        <f t="shared" si="116"/>
        <v>0</v>
      </c>
      <c r="T373" s="37">
        <f t="shared" si="118"/>
        <v>2859890.7507807147</v>
      </c>
      <c r="U373" s="37">
        <f t="shared" si="131"/>
        <v>11704.401984073967</v>
      </c>
      <c r="V373" s="37">
        <f t="shared" si="130"/>
        <v>2018128.4860981272</v>
      </c>
      <c r="W373" s="37">
        <f t="shared" si="117"/>
        <v>4.166666666666667</v>
      </c>
      <c r="X373" s="35"/>
      <c r="Y373" s="35"/>
      <c r="Z373" s="35"/>
      <c r="AA373" s="35"/>
      <c r="AB373" s="35"/>
      <c r="AC373" s="35"/>
      <c r="AD373" s="36" t="b">
        <f t="shared" si="119"/>
        <v>0</v>
      </c>
      <c r="AE373" s="36">
        <f t="shared" si="123"/>
        <v>50185</v>
      </c>
      <c r="AF373" s="37" t="b">
        <f t="shared" si="120"/>
        <v>0</v>
      </c>
      <c r="AG373" s="37">
        <f t="shared" si="124"/>
        <v>4583133.602572727</v>
      </c>
      <c r="AH373" s="37">
        <f t="shared" si="132"/>
        <v>22426.92942437611</v>
      </c>
      <c r="AI373" s="37">
        <f t="shared" si="125"/>
        <v>3398040.5319971167</v>
      </c>
      <c r="AJ373" s="37">
        <f t="shared" si="121"/>
        <v>10</v>
      </c>
      <c r="AK373" s="35"/>
      <c r="AL373" s="35"/>
      <c r="AM373" s="35"/>
      <c r="AN373" s="35"/>
      <c r="AO373" s="35"/>
      <c r="AP373" s="35"/>
      <c r="AQ373" s="35"/>
      <c r="AR373" s="35"/>
      <c r="AS373" s="35"/>
      <c r="AT373" s="35"/>
      <c r="AU373" s="35"/>
      <c r="AV373" s="35"/>
      <c r="AW373" s="35"/>
      <c r="AX373" s="35"/>
      <c r="AY373" s="35"/>
      <c r="AZ373" s="35"/>
    </row>
    <row r="374" spans="16:52" ht="12.75">
      <c r="P374" s="24" t="b">
        <f t="shared" si="115"/>
        <v>0</v>
      </c>
      <c r="Q374" s="36"/>
      <c r="R374" s="36">
        <f t="shared" si="122"/>
        <v>50216</v>
      </c>
      <c r="S374" s="37" t="b">
        <f t="shared" si="116"/>
        <v>0</v>
      </c>
      <c r="T374" s="37">
        <f t="shared" si="118"/>
        <v>2872599.3194314553</v>
      </c>
      <c r="U374" s="37">
        <f t="shared" si="131"/>
        <v>11704.401984073967</v>
      </c>
      <c r="V374" s="37">
        <f t="shared" si="130"/>
        <v>2029832.8880822011</v>
      </c>
      <c r="W374" s="37">
        <f t="shared" si="117"/>
        <v>4.166666666666667</v>
      </c>
      <c r="X374" s="35"/>
      <c r="Y374" s="35"/>
      <c r="Z374" s="35"/>
      <c r="AA374" s="35"/>
      <c r="AB374" s="35"/>
      <c r="AC374" s="35"/>
      <c r="AD374" s="36" t="b">
        <f t="shared" si="119"/>
        <v>0</v>
      </c>
      <c r="AE374" s="36">
        <f t="shared" si="123"/>
        <v>50216</v>
      </c>
      <c r="AF374" s="37" t="b">
        <f t="shared" si="120"/>
        <v>0</v>
      </c>
      <c r="AG374" s="37">
        <f t="shared" si="124"/>
        <v>4607570.531997103</v>
      </c>
      <c r="AH374" s="37">
        <f t="shared" si="132"/>
        <v>22426.92942437611</v>
      </c>
      <c r="AI374" s="37">
        <f t="shared" si="125"/>
        <v>3420467.461421493</v>
      </c>
      <c r="AJ374" s="37">
        <f t="shared" si="121"/>
        <v>10</v>
      </c>
      <c r="AK374" s="35"/>
      <c r="AL374" s="35"/>
      <c r="AM374" s="35"/>
      <c r="AN374" s="35"/>
      <c r="AO374" s="35"/>
      <c r="AP374" s="35"/>
      <c r="AQ374" s="35"/>
      <c r="AR374" s="35"/>
      <c r="AS374" s="35"/>
      <c r="AT374" s="35"/>
      <c r="AU374" s="35"/>
      <c r="AV374" s="35"/>
      <c r="AW374" s="35"/>
      <c r="AX374" s="35"/>
      <c r="AY374" s="35"/>
      <c r="AZ374" s="35"/>
    </row>
    <row r="375" spans="16:52" ht="12.75">
      <c r="P375" s="24" t="b">
        <f t="shared" si="115"/>
        <v>0</v>
      </c>
      <c r="Q375" s="36"/>
      <c r="R375" s="36">
        <f t="shared" si="122"/>
        <v>50246</v>
      </c>
      <c r="S375" s="37" t="b">
        <f t="shared" si="116"/>
        <v>0</v>
      </c>
      <c r="T375" s="37">
        <f t="shared" si="118"/>
        <v>2885307.888082196</v>
      </c>
      <c r="U375" s="37">
        <f t="shared" si="131"/>
        <v>11704.401984073967</v>
      </c>
      <c r="V375" s="37">
        <f t="shared" si="130"/>
        <v>2041537.290066275</v>
      </c>
      <c r="W375" s="37">
        <f t="shared" si="117"/>
        <v>4.166666666666667</v>
      </c>
      <c r="X375" s="35"/>
      <c r="Y375" s="35"/>
      <c r="Z375" s="35"/>
      <c r="AA375" s="35"/>
      <c r="AB375" s="35"/>
      <c r="AC375" s="35"/>
      <c r="AD375" s="36" t="b">
        <f t="shared" si="119"/>
        <v>0</v>
      </c>
      <c r="AE375" s="36">
        <f t="shared" si="123"/>
        <v>50246</v>
      </c>
      <c r="AF375" s="37" t="b">
        <f t="shared" si="120"/>
        <v>0</v>
      </c>
      <c r="AG375" s="37">
        <f t="shared" si="124"/>
        <v>4632007.4614214795</v>
      </c>
      <c r="AH375" s="37">
        <f t="shared" si="132"/>
        <v>22426.92942437611</v>
      </c>
      <c r="AI375" s="37">
        <f t="shared" si="125"/>
        <v>3442894.390845869</v>
      </c>
      <c r="AJ375" s="37">
        <f t="shared" si="121"/>
        <v>10</v>
      </c>
      <c r="AK375" s="35"/>
      <c r="AL375" s="35"/>
      <c r="AM375" s="35"/>
      <c r="AN375" s="35"/>
      <c r="AO375" s="35"/>
      <c r="AP375" s="35"/>
      <c r="AQ375" s="35"/>
      <c r="AR375" s="35"/>
      <c r="AS375" s="35"/>
      <c r="AT375" s="35"/>
      <c r="AU375" s="35"/>
      <c r="AV375" s="35"/>
      <c r="AW375" s="35"/>
      <c r="AX375" s="35"/>
      <c r="AY375" s="35"/>
      <c r="AZ375" s="35"/>
    </row>
    <row r="376" spans="16:52" ht="12.75">
      <c r="P376" s="24" t="b">
        <f t="shared" si="115"/>
        <v>0</v>
      </c>
      <c r="Q376" s="36"/>
      <c r="R376" s="36">
        <f t="shared" si="122"/>
        <v>50277</v>
      </c>
      <c r="S376" s="37" t="b">
        <f t="shared" si="116"/>
        <v>0</v>
      </c>
      <c r="T376" s="37">
        <f t="shared" si="118"/>
        <v>2898016.4567329367</v>
      </c>
      <c r="U376" s="37">
        <f t="shared" si="131"/>
        <v>11704.401984073967</v>
      </c>
      <c r="V376" s="37">
        <f t="shared" si="130"/>
        <v>2053241.692050349</v>
      </c>
      <c r="W376" s="37">
        <f t="shared" si="117"/>
        <v>4.166666666666667</v>
      </c>
      <c r="X376" s="35"/>
      <c r="Y376" s="35"/>
      <c r="Z376" s="35"/>
      <c r="AA376" s="35"/>
      <c r="AB376" s="35"/>
      <c r="AC376" s="35"/>
      <c r="AD376" s="36" t="b">
        <f t="shared" si="119"/>
        <v>0</v>
      </c>
      <c r="AE376" s="36">
        <f t="shared" si="123"/>
        <v>50277</v>
      </c>
      <c r="AF376" s="37" t="b">
        <f t="shared" si="120"/>
        <v>0</v>
      </c>
      <c r="AG376" s="37">
        <f t="shared" si="124"/>
        <v>4656444.390845856</v>
      </c>
      <c r="AH376" s="37">
        <f t="shared" si="132"/>
        <v>22426.92942437611</v>
      </c>
      <c r="AI376" s="37">
        <f t="shared" si="125"/>
        <v>3465321.3202702454</v>
      </c>
      <c r="AJ376" s="37">
        <f t="shared" si="121"/>
        <v>10</v>
      </c>
      <c r="AK376" s="35"/>
      <c r="AL376" s="35"/>
      <c r="AM376" s="35"/>
      <c r="AN376" s="35"/>
      <c r="AO376" s="35"/>
      <c r="AP376" s="35"/>
      <c r="AQ376" s="35"/>
      <c r="AR376" s="35"/>
      <c r="AS376" s="35"/>
      <c r="AT376" s="35"/>
      <c r="AU376" s="35"/>
      <c r="AV376" s="35"/>
      <c r="AW376" s="35"/>
      <c r="AX376" s="35"/>
      <c r="AY376" s="35"/>
      <c r="AZ376" s="35"/>
    </row>
    <row r="377" spans="16:52" ht="12.75">
      <c r="P377" s="24" t="b">
        <f t="shared" si="115"/>
        <v>0</v>
      </c>
      <c r="Q377" s="36"/>
      <c r="R377" s="36">
        <f t="shared" si="122"/>
        <v>50308</v>
      </c>
      <c r="S377" s="37" t="b">
        <f t="shared" si="116"/>
        <v>0</v>
      </c>
      <c r="T377" s="37">
        <f t="shared" si="118"/>
        <v>2910725.0253836773</v>
      </c>
      <c r="U377" s="37">
        <f t="shared" si="131"/>
        <v>11704.401984073967</v>
      </c>
      <c r="V377" s="37">
        <f t="shared" si="130"/>
        <v>2064946.094034423</v>
      </c>
      <c r="W377" s="37">
        <f t="shared" si="117"/>
        <v>4.166666666666667</v>
      </c>
      <c r="X377" s="35"/>
      <c r="Y377" s="35"/>
      <c r="Z377" s="35"/>
      <c r="AA377" s="35"/>
      <c r="AB377" s="35"/>
      <c r="AC377" s="35"/>
      <c r="AD377" s="36" t="b">
        <f t="shared" si="119"/>
        <v>0</v>
      </c>
      <c r="AE377" s="36">
        <f t="shared" si="123"/>
        <v>50308</v>
      </c>
      <c r="AF377" s="37" t="b">
        <f t="shared" si="120"/>
        <v>0</v>
      </c>
      <c r="AG377" s="37">
        <f t="shared" si="124"/>
        <v>4680881.320270232</v>
      </c>
      <c r="AH377" s="37">
        <f t="shared" si="132"/>
        <v>22426.92942437611</v>
      </c>
      <c r="AI377" s="37">
        <f t="shared" si="125"/>
        <v>3487748.2496946217</v>
      </c>
      <c r="AJ377" s="37">
        <f t="shared" si="121"/>
        <v>10</v>
      </c>
      <c r="AK377" s="35"/>
      <c r="AL377" s="35"/>
      <c r="AM377" s="35"/>
      <c r="AN377" s="35"/>
      <c r="AO377" s="35"/>
      <c r="AP377" s="35"/>
      <c r="AQ377" s="35"/>
      <c r="AR377" s="35"/>
      <c r="AS377" s="35"/>
      <c r="AT377" s="35"/>
      <c r="AU377" s="35"/>
      <c r="AV377" s="35"/>
      <c r="AW377" s="35"/>
      <c r="AX377" s="35"/>
      <c r="AY377" s="35"/>
      <c r="AZ377" s="35"/>
    </row>
    <row r="378" spans="16:52" ht="12.75">
      <c r="P378" s="24" t="b">
        <f t="shared" si="115"/>
        <v>0</v>
      </c>
      <c r="Q378" s="36"/>
      <c r="R378" s="36">
        <f t="shared" si="122"/>
        <v>50338</v>
      </c>
      <c r="S378" s="37" t="b">
        <f t="shared" si="116"/>
        <v>0</v>
      </c>
      <c r="T378" s="37">
        <f t="shared" si="118"/>
        <v>2923433.594034418</v>
      </c>
      <c r="U378" s="37">
        <f t="shared" si="131"/>
        <v>11704.401984073967</v>
      </c>
      <c r="V378" s="37">
        <f t="shared" si="130"/>
        <v>2076650.4960184968</v>
      </c>
      <c r="W378" s="37">
        <f t="shared" si="117"/>
        <v>4.166666666666667</v>
      </c>
      <c r="X378" s="35"/>
      <c r="Y378" s="35"/>
      <c r="Z378" s="35"/>
      <c r="AA378" s="35"/>
      <c r="AB378" s="35"/>
      <c r="AC378" s="35"/>
      <c r="AD378" s="36" t="b">
        <f t="shared" si="119"/>
        <v>0</v>
      </c>
      <c r="AE378" s="36">
        <f t="shared" si="123"/>
        <v>50338</v>
      </c>
      <c r="AF378" s="37" t="b">
        <f t="shared" si="120"/>
        <v>0</v>
      </c>
      <c r="AG378" s="37">
        <f t="shared" si="124"/>
        <v>4705318.249694608</v>
      </c>
      <c r="AH378" s="37">
        <f t="shared" si="132"/>
        <v>22426.92942437611</v>
      </c>
      <c r="AI378" s="37">
        <f t="shared" si="125"/>
        <v>3510175.179118998</v>
      </c>
      <c r="AJ378" s="37">
        <f t="shared" si="121"/>
        <v>10</v>
      </c>
      <c r="AK378" s="35"/>
      <c r="AL378" s="35"/>
      <c r="AM378" s="35"/>
      <c r="AN378" s="35"/>
      <c r="AO378" s="35"/>
      <c r="AP378" s="35"/>
      <c r="AQ378" s="35"/>
      <c r="AR378" s="35"/>
      <c r="AS378" s="35"/>
      <c r="AT378" s="35"/>
      <c r="AU378" s="35"/>
      <c r="AV378" s="35"/>
      <c r="AW378" s="35"/>
      <c r="AX378" s="35"/>
      <c r="AY378" s="35"/>
      <c r="AZ378" s="35"/>
    </row>
    <row r="379" spans="16:52" ht="12.75">
      <c r="P379" s="24" t="b">
        <f t="shared" si="115"/>
        <v>0</v>
      </c>
      <c r="Q379" s="36"/>
      <c r="R379" s="36">
        <f t="shared" si="122"/>
        <v>50369</v>
      </c>
      <c r="S379" s="37" t="b">
        <f t="shared" si="116"/>
        <v>0</v>
      </c>
      <c r="T379" s="37">
        <f t="shared" si="118"/>
        <v>2936142.1626851587</v>
      </c>
      <c r="U379" s="37">
        <f t="shared" si="131"/>
        <v>11704.401984073967</v>
      </c>
      <c r="V379" s="37">
        <f t="shared" si="130"/>
        <v>2088354.8980025707</v>
      </c>
      <c r="W379" s="37">
        <f t="shared" si="117"/>
        <v>4.166666666666667</v>
      </c>
      <c r="X379" s="35"/>
      <c r="Y379" s="35"/>
      <c r="Z379" s="35"/>
      <c r="AA379" s="35"/>
      <c r="AB379" s="35"/>
      <c r="AC379" s="35"/>
      <c r="AD379" s="36" t="b">
        <f t="shared" si="119"/>
        <v>0</v>
      </c>
      <c r="AE379" s="36">
        <f t="shared" si="123"/>
        <v>50369</v>
      </c>
      <c r="AF379" s="37" t="b">
        <f t="shared" si="120"/>
        <v>0</v>
      </c>
      <c r="AG379" s="37">
        <f t="shared" si="124"/>
        <v>4729755.179118984</v>
      </c>
      <c r="AH379" s="37">
        <f t="shared" si="132"/>
        <v>22426.92942437611</v>
      </c>
      <c r="AI379" s="37">
        <f t="shared" si="125"/>
        <v>3532602.108543374</v>
      </c>
      <c r="AJ379" s="37">
        <f t="shared" si="121"/>
        <v>10</v>
      </c>
      <c r="AK379" s="35"/>
      <c r="AL379" s="35"/>
      <c r="AM379" s="35"/>
      <c r="AN379" s="35"/>
      <c r="AO379" s="35"/>
      <c r="AP379" s="35"/>
      <c r="AQ379" s="35"/>
      <c r="AR379" s="35"/>
      <c r="AS379" s="35"/>
      <c r="AT379" s="35"/>
      <c r="AU379" s="35"/>
      <c r="AV379" s="35"/>
      <c r="AW379" s="35"/>
      <c r="AX379" s="35"/>
      <c r="AY379" s="35"/>
      <c r="AZ379" s="35"/>
    </row>
    <row r="380" spans="16:52" ht="12.75">
      <c r="P380" s="24" t="b">
        <f t="shared" si="115"/>
        <v>0</v>
      </c>
      <c r="Q380" s="36"/>
      <c r="R380" s="36">
        <f t="shared" si="122"/>
        <v>50399</v>
      </c>
      <c r="S380" s="37" t="b">
        <f t="shared" si="116"/>
        <v>0</v>
      </c>
      <c r="T380" s="37">
        <f t="shared" si="118"/>
        <v>2948850.7313358993</v>
      </c>
      <c r="U380" s="37">
        <f t="shared" si="131"/>
        <v>11704.401984073967</v>
      </c>
      <c r="V380" s="37">
        <f t="shared" si="130"/>
        <v>2100059.2999866446</v>
      </c>
      <c r="W380" s="37">
        <f t="shared" si="117"/>
        <v>4.166666666666667</v>
      </c>
      <c r="X380" s="35"/>
      <c r="Y380" s="35"/>
      <c r="Z380" s="35"/>
      <c r="AA380" s="35"/>
      <c r="AB380" s="35"/>
      <c r="AC380" s="35"/>
      <c r="AD380" s="36" t="b">
        <f t="shared" si="119"/>
        <v>0</v>
      </c>
      <c r="AE380" s="36">
        <f t="shared" si="123"/>
        <v>50399</v>
      </c>
      <c r="AF380" s="37" t="b">
        <f t="shared" si="120"/>
        <v>0</v>
      </c>
      <c r="AG380" s="37">
        <f t="shared" si="124"/>
        <v>4754192.108543361</v>
      </c>
      <c r="AH380" s="37">
        <f t="shared" si="132"/>
        <v>22426.92942437611</v>
      </c>
      <c r="AI380" s="37">
        <f t="shared" si="125"/>
        <v>3555029.0379677503</v>
      </c>
      <c r="AJ380" s="37">
        <f t="shared" si="121"/>
        <v>10</v>
      </c>
      <c r="AK380" s="35"/>
      <c r="AL380" s="35"/>
      <c r="AM380" s="35"/>
      <c r="AN380" s="35"/>
      <c r="AO380" s="35"/>
      <c r="AP380" s="35"/>
      <c r="AQ380" s="35"/>
      <c r="AR380" s="35"/>
      <c r="AS380" s="35"/>
      <c r="AT380" s="35"/>
      <c r="AU380" s="35"/>
      <c r="AV380" s="35"/>
      <c r="AW380" s="35"/>
      <c r="AX380" s="35"/>
      <c r="AY380" s="35"/>
      <c r="AZ380" s="35"/>
    </row>
    <row r="381" spans="16:52" ht="12.75">
      <c r="P381" s="24" t="b">
        <f t="shared" si="115"/>
        <v>0</v>
      </c>
      <c r="Q381" s="36"/>
      <c r="R381" s="36">
        <f t="shared" si="122"/>
        <v>50430</v>
      </c>
      <c r="S381" s="37" t="b">
        <f t="shared" si="116"/>
        <v>0</v>
      </c>
      <c r="T381" s="37">
        <f t="shared" si="118"/>
        <v>2961559.29998664</v>
      </c>
      <c r="U381" s="37">
        <f aca="true" t="shared" si="133" ref="U381:U392">($I$23/12)*$T$381</f>
        <v>12339.830416611</v>
      </c>
      <c r="V381" s="37">
        <f t="shared" si="130"/>
        <v>2112399.1304032556</v>
      </c>
      <c r="W381" s="37">
        <f t="shared" si="117"/>
        <v>4.166666666666667</v>
      </c>
      <c r="X381" s="35"/>
      <c r="Y381" s="35"/>
      <c r="Z381" s="35"/>
      <c r="AA381" s="35"/>
      <c r="AB381" s="35"/>
      <c r="AC381" s="35"/>
      <c r="AD381" s="36" t="b">
        <f t="shared" si="119"/>
        <v>0</v>
      </c>
      <c r="AE381" s="36">
        <f t="shared" si="123"/>
        <v>50430</v>
      </c>
      <c r="AF381" s="37" t="b">
        <f t="shared" si="120"/>
        <v>0</v>
      </c>
      <c r="AG381" s="37">
        <f t="shared" si="124"/>
        <v>4778629.037967737</v>
      </c>
      <c r="AH381" s="37">
        <f>($K$23/12)*$AG$381</f>
        <v>23893.145189838684</v>
      </c>
      <c r="AI381" s="37">
        <f t="shared" si="125"/>
        <v>3578922.183157589</v>
      </c>
      <c r="AJ381" s="37">
        <f t="shared" si="121"/>
        <v>10</v>
      </c>
      <c r="AK381" s="35"/>
      <c r="AL381" s="35"/>
      <c r="AM381" s="35"/>
      <c r="AN381" s="35"/>
      <c r="AO381" s="35"/>
      <c r="AP381" s="35"/>
      <c r="AQ381" s="35"/>
      <c r="AR381" s="35"/>
      <c r="AS381" s="35"/>
      <c r="AT381" s="35"/>
      <c r="AU381" s="35"/>
      <c r="AV381" s="35"/>
      <c r="AW381" s="35"/>
      <c r="AX381" s="35"/>
      <c r="AY381" s="35"/>
      <c r="AZ381" s="35"/>
    </row>
    <row r="382" spans="16:52" ht="12.75">
      <c r="P382" s="24" t="b">
        <f t="shared" si="115"/>
        <v>0</v>
      </c>
      <c r="Q382" s="36"/>
      <c r="R382" s="36">
        <f t="shared" si="122"/>
        <v>50461</v>
      </c>
      <c r="S382" s="37" t="b">
        <f t="shared" si="116"/>
        <v>0</v>
      </c>
      <c r="T382" s="37">
        <f t="shared" si="118"/>
        <v>2974903.2970699174</v>
      </c>
      <c r="U382" s="37">
        <f t="shared" si="133"/>
        <v>12339.830416611</v>
      </c>
      <c r="V382" s="37">
        <f t="shared" si="130"/>
        <v>2124738.9608198665</v>
      </c>
      <c r="W382" s="37">
        <f t="shared" si="117"/>
        <v>4.166666666666667</v>
      </c>
      <c r="X382" s="35"/>
      <c r="Y382" s="35"/>
      <c r="Z382" s="35"/>
      <c r="AA382" s="35"/>
      <c r="AB382" s="35"/>
      <c r="AC382" s="35"/>
      <c r="AD382" s="36" t="b">
        <f t="shared" si="119"/>
        <v>0</v>
      </c>
      <c r="AE382" s="36">
        <f t="shared" si="123"/>
        <v>50461</v>
      </c>
      <c r="AF382" s="37" t="b">
        <f t="shared" si="120"/>
        <v>0</v>
      </c>
      <c r="AG382" s="37">
        <f t="shared" si="124"/>
        <v>4804532.183157575</v>
      </c>
      <c r="AH382" s="37">
        <f aca="true" t="shared" si="134" ref="AH382:AH392">($K$23/12)*$AG$381</f>
        <v>23893.145189838684</v>
      </c>
      <c r="AI382" s="37">
        <f t="shared" si="125"/>
        <v>3602815.3283474273</v>
      </c>
      <c r="AJ382" s="37">
        <f t="shared" si="121"/>
        <v>10</v>
      </c>
      <c r="AK382" s="35"/>
      <c r="AL382" s="35"/>
      <c r="AM382" s="35"/>
      <c r="AN382" s="35"/>
      <c r="AO382" s="35"/>
      <c r="AP382" s="35"/>
      <c r="AQ382" s="35"/>
      <c r="AR382" s="35"/>
      <c r="AS382" s="35"/>
      <c r="AT382" s="35"/>
      <c r="AU382" s="35"/>
      <c r="AV382" s="35"/>
      <c r="AW382" s="35"/>
      <c r="AX382" s="35"/>
      <c r="AY382" s="35"/>
      <c r="AZ382" s="35"/>
    </row>
    <row r="383" spans="16:52" ht="12.75">
      <c r="P383" s="24" t="b">
        <f t="shared" si="115"/>
        <v>0</v>
      </c>
      <c r="Q383" s="36"/>
      <c r="R383" s="36">
        <f t="shared" si="122"/>
        <v>50489</v>
      </c>
      <c r="S383" s="37" t="b">
        <f t="shared" si="116"/>
        <v>0</v>
      </c>
      <c r="T383" s="37">
        <f t="shared" si="118"/>
        <v>2988247.294153195</v>
      </c>
      <c r="U383" s="37">
        <f t="shared" si="133"/>
        <v>12339.830416611</v>
      </c>
      <c r="V383" s="37">
        <f t="shared" si="130"/>
        <v>2137078.7912364774</v>
      </c>
      <c r="W383" s="37">
        <f t="shared" si="117"/>
        <v>4.166666666666667</v>
      </c>
      <c r="X383" s="35"/>
      <c r="Y383" s="35"/>
      <c r="Z383" s="35"/>
      <c r="AA383" s="35"/>
      <c r="AB383" s="35"/>
      <c r="AC383" s="35"/>
      <c r="AD383" s="36" t="b">
        <f t="shared" si="119"/>
        <v>0</v>
      </c>
      <c r="AE383" s="36">
        <f t="shared" si="123"/>
        <v>50489</v>
      </c>
      <c r="AF383" s="37" t="b">
        <f t="shared" si="120"/>
        <v>0</v>
      </c>
      <c r="AG383" s="37">
        <f t="shared" si="124"/>
        <v>4830435.328347414</v>
      </c>
      <c r="AH383" s="37">
        <f t="shared" si="134"/>
        <v>23893.145189838684</v>
      </c>
      <c r="AI383" s="37">
        <f t="shared" si="125"/>
        <v>3626708.473537266</v>
      </c>
      <c r="AJ383" s="37">
        <f t="shared" si="121"/>
        <v>10</v>
      </c>
      <c r="AK383" s="35"/>
      <c r="AL383" s="35"/>
      <c r="AM383" s="35"/>
      <c r="AN383" s="35"/>
      <c r="AO383" s="35"/>
      <c r="AP383" s="35"/>
      <c r="AQ383" s="35"/>
      <c r="AR383" s="35"/>
      <c r="AS383" s="35"/>
      <c r="AT383" s="35"/>
      <c r="AU383" s="35"/>
      <c r="AV383" s="35"/>
      <c r="AW383" s="35"/>
      <c r="AX383" s="35"/>
      <c r="AY383" s="35"/>
      <c r="AZ383" s="35"/>
    </row>
    <row r="384" spans="16:52" ht="12.75">
      <c r="P384" s="24" t="b">
        <f t="shared" si="115"/>
        <v>0</v>
      </c>
      <c r="Q384" s="36"/>
      <c r="R384" s="36">
        <f t="shared" si="122"/>
        <v>50520</v>
      </c>
      <c r="S384" s="37" t="b">
        <f t="shared" si="116"/>
        <v>0</v>
      </c>
      <c r="T384" s="37">
        <f t="shared" si="118"/>
        <v>3001591.2912364723</v>
      </c>
      <c r="U384" s="37">
        <f t="shared" si="133"/>
        <v>12339.830416611</v>
      </c>
      <c r="V384" s="37">
        <f t="shared" si="130"/>
        <v>2149418.6216530884</v>
      </c>
      <c r="W384" s="37">
        <f t="shared" si="117"/>
        <v>4.166666666666667</v>
      </c>
      <c r="X384" s="35"/>
      <c r="Y384" s="35"/>
      <c r="Z384" s="35"/>
      <c r="AA384" s="35"/>
      <c r="AB384" s="35"/>
      <c r="AC384" s="35"/>
      <c r="AD384" s="36" t="b">
        <f t="shared" si="119"/>
        <v>0</v>
      </c>
      <c r="AE384" s="36">
        <f t="shared" si="123"/>
        <v>50520</v>
      </c>
      <c r="AF384" s="37" t="b">
        <f t="shared" si="120"/>
        <v>0</v>
      </c>
      <c r="AG384" s="37">
        <f t="shared" si="124"/>
        <v>4856338.473537252</v>
      </c>
      <c r="AH384" s="37">
        <f t="shared" si="134"/>
        <v>23893.145189838684</v>
      </c>
      <c r="AI384" s="37">
        <f t="shared" si="125"/>
        <v>3650601.6187271043</v>
      </c>
      <c r="AJ384" s="37">
        <f t="shared" si="121"/>
        <v>10</v>
      </c>
      <c r="AK384" s="35"/>
      <c r="AL384" s="35"/>
      <c r="AM384" s="35"/>
      <c r="AN384" s="35"/>
      <c r="AO384" s="35"/>
      <c r="AP384" s="35"/>
      <c r="AQ384" s="35"/>
      <c r="AR384" s="35"/>
      <c r="AS384" s="35"/>
      <c r="AT384" s="35"/>
      <c r="AU384" s="35"/>
      <c r="AV384" s="35"/>
      <c r="AW384" s="35"/>
      <c r="AX384" s="35"/>
      <c r="AY384" s="35"/>
      <c r="AZ384" s="35"/>
    </row>
    <row r="385" spans="16:52" ht="12.75">
      <c r="P385" s="24" t="b">
        <f t="shared" si="115"/>
        <v>0</v>
      </c>
      <c r="Q385" s="36"/>
      <c r="R385" s="36">
        <f t="shared" si="122"/>
        <v>50550</v>
      </c>
      <c r="S385" s="37" t="b">
        <f t="shared" si="116"/>
        <v>0</v>
      </c>
      <c r="T385" s="37">
        <f t="shared" si="118"/>
        <v>3014935.2883197498</v>
      </c>
      <c r="U385" s="37">
        <f t="shared" si="133"/>
        <v>12339.830416611</v>
      </c>
      <c r="V385" s="37">
        <f t="shared" si="130"/>
        <v>2161758.4520696993</v>
      </c>
      <c r="W385" s="37">
        <f t="shared" si="117"/>
        <v>4.166666666666667</v>
      </c>
      <c r="X385" s="35"/>
      <c r="Y385" s="35"/>
      <c r="Z385" s="35"/>
      <c r="AA385" s="35"/>
      <c r="AB385" s="35"/>
      <c r="AC385" s="35"/>
      <c r="AD385" s="36" t="b">
        <f t="shared" si="119"/>
        <v>0</v>
      </c>
      <c r="AE385" s="36">
        <f t="shared" si="123"/>
        <v>50550</v>
      </c>
      <c r="AF385" s="37" t="b">
        <f t="shared" si="120"/>
        <v>0</v>
      </c>
      <c r="AG385" s="37">
        <f t="shared" si="124"/>
        <v>4882241.618727091</v>
      </c>
      <c r="AH385" s="37">
        <f t="shared" si="134"/>
        <v>23893.145189838684</v>
      </c>
      <c r="AI385" s="37">
        <f t="shared" si="125"/>
        <v>3674494.7639169428</v>
      </c>
      <c r="AJ385" s="37">
        <f t="shared" si="121"/>
        <v>10</v>
      </c>
      <c r="AK385" s="35"/>
      <c r="AL385" s="35"/>
      <c r="AM385" s="35"/>
      <c r="AN385" s="35"/>
      <c r="AO385" s="35"/>
      <c r="AP385" s="35"/>
      <c r="AQ385" s="35"/>
      <c r="AR385" s="35"/>
      <c r="AS385" s="35"/>
      <c r="AT385" s="35"/>
      <c r="AU385" s="35"/>
      <c r="AV385" s="35"/>
      <c r="AW385" s="35"/>
      <c r="AX385" s="35"/>
      <c r="AY385" s="35"/>
      <c r="AZ385" s="35"/>
    </row>
    <row r="386" spans="16:52" ht="12.75">
      <c r="P386" s="24" t="b">
        <f t="shared" si="115"/>
        <v>0</v>
      </c>
      <c r="Q386" s="36"/>
      <c r="R386" s="36">
        <f t="shared" si="122"/>
        <v>50581</v>
      </c>
      <c r="S386" s="37" t="b">
        <f t="shared" si="116"/>
        <v>0</v>
      </c>
      <c r="T386" s="37">
        <f t="shared" si="118"/>
        <v>3028279.285403027</v>
      </c>
      <c r="U386" s="37">
        <f t="shared" si="133"/>
        <v>12339.830416611</v>
      </c>
      <c r="V386" s="37">
        <f t="shared" si="130"/>
        <v>2174098.28248631</v>
      </c>
      <c r="W386" s="37">
        <f t="shared" si="117"/>
        <v>4.166666666666667</v>
      </c>
      <c r="X386" s="35"/>
      <c r="Y386" s="35"/>
      <c r="Z386" s="35"/>
      <c r="AA386" s="35"/>
      <c r="AB386" s="35"/>
      <c r="AC386" s="35"/>
      <c r="AD386" s="36" t="b">
        <f t="shared" si="119"/>
        <v>0</v>
      </c>
      <c r="AE386" s="36">
        <f t="shared" si="123"/>
        <v>50581</v>
      </c>
      <c r="AF386" s="37" t="b">
        <f t="shared" si="120"/>
        <v>0</v>
      </c>
      <c r="AG386" s="37">
        <f t="shared" si="124"/>
        <v>4908144.763916929</v>
      </c>
      <c r="AH386" s="37">
        <f t="shared" si="134"/>
        <v>23893.145189838684</v>
      </c>
      <c r="AI386" s="37">
        <f t="shared" si="125"/>
        <v>3698387.9091067812</v>
      </c>
      <c r="AJ386" s="37">
        <f t="shared" si="121"/>
        <v>10</v>
      </c>
      <c r="AK386" s="35"/>
      <c r="AL386" s="35"/>
      <c r="AM386" s="35"/>
      <c r="AN386" s="35"/>
      <c r="AO386" s="35"/>
      <c r="AP386" s="35"/>
      <c r="AQ386" s="35"/>
      <c r="AR386" s="35"/>
      <c r="AS386" s="35"/>
      <c r="AT386" s="35"/>
      <c r="AU386" s="35"/>
      <c r="AV386" s="35"/>
      <c r="AW386" s="35"/>
      <c r="AX386" s="35"/>
      <c r="AY386" s="35"/>
      <c r="AZ386" s="35"/>
    </row>
    <row r="387" spans="16:52" ht="12.75">
      <c r="P387" s="24" t="b">
        <f t="shared" si="115"/>
        <v>0</v>
      </c>
      <c r="Q387" s="36"/>
      <c r="R387" s="36">
        <f t="shared" si="122"/>
        <v>50611</v>
      </c>
      <c r="S387" s="37" t="b">
        <f t="shared" si="116"/>
        <v>0</v>
      </c>
      <c r="T387" s="37">
        <f t="shared" si="118"/>
        <v>3041623.2824863046</v>
      </c>
      <c r="U387" s="37">
        <f t="shared" si="133"/>
        <v>12339.830416611</v>
      </c>
      <c r="V387" s="37">
        <f t="shared" si="130"/>
        <v>2186438.112902921</v>
      </c>
      <c r="W387" s="37">
        <f t="shared" si="117"/>
        <v>4.166666666666667</v>
      </c>
      <c r="X387" s="35"/>
      <c r="Y387" s="35"/>
      <c r="Z387" s="35"/>
      <c r="AA387" s="35"/>
      <c r="AB387" s="35"/>
      <c r="AC387" s="35"/>
      <c r="AD387" s="36" t="b">
        <f t="shared" si="119"/>
        <v>0</v>
      </c>
      <c r="AE387" s="36">
        <f t="shared" si="123"/>
        <v>50611</v>
      </c>
      <c r="AF387" s="37" t="b">
        <f t="shared" si="120"/>
        <v>0</v>
      </c>
      <c r="AG387" s="37">
        <f t="shared" si="124"/>
        <v>4934047.909106768</v>
      </c>
      <c r="AH387" s="37">
        <f t="shared" si="134"/>
        <v>23893.145189838684</v>
      </c>
      <c r="AI387" s="37">
        <f t="shared" si="125"/>
        <v>3722281.0542966197</v>
      </c>
      <c r="AJ387" s="37">
        <f t="shared" si="121"/>
        <v>10</v>
      </c>
      <c r="AK387" s="35"/>
      <c r="AL387" s="35"/>
      <c r="AM387" s="35"/>
      <c r="AN387" s="35"/>
      <c r="AO387" s="35"/>
      <c r="AP387" s="35"/>
      <c r="AQ387" s="35"/>
      <c r="AR387" s="35"/>
      <c r="AS387" s="35"/>
      <c r="AT387" s="35"/>
      <c r="AU387" s="35"/>
      <c r="AV387" s="35"/>
      <c r="AW387" s="35"/>
      <c r="AX387" s="35"/>
      <c r="AY387" s="35"/>
      <c r="AZ387" s="35"/>
    </row>
    <row r="388" spans="16:52" ht="12.75">
      <c r="P388" s="24" t="b">
        <f t="shared" si="115"/>
        <v>0</v>
      </c>
      <c r="Q388" s="36"/>
      <c r="R388" s="36">
        <f t="shared" si="122"/>
        <v>50642</v>
      </c>
      <c r="S388" s="37" t="b">
        <f t="shared" si="116"/>
        <v>0</v>
      </c>
      <c r="T388" s="37">
        <f t="shared" si="118"/>
        <v>3054967.279569582</v>
      </c>
      <c r="U388" s="37">
        <f t="shared" si="133"/>
        <v>12339.830416611</v>
      </c>
      <c r="V388" s="37">
        <f t="shared" si="130"/>
        <v>2198777.943319532</v>
      </c>
      <c r="W388" s="37">
        <f t="shared" si="117"/>
        <v>4.166666666666667</v>
      </c>
      <c r="X388" s="35"/>
      <c r="Y388" s="35"/>
      <c r="Z388" s="35"/>
      <c r="AA388" s="35"/>
      <c r="AB388" s="35"/>
      <c r="AC388" s="35"/>
      <c r="AD388" s="36" t="b">
        <f t="shared" si="119"/>
        <v>0</v>
      </c>
      <c r="AE388" s="36">
        <f t="shared" si="123"/>
        <v>50642</v>
      </c>
      <c r="AF388" s="37" t="b">
        <f t="shared" si="120"/>
        <v>0</v>
      </c>
      <c r="AG388" s="37">
        <f t="shared" si="124"/>
        <v>4959951.054296606</v>
      </c>
      <c r="AH388" s="37">
        <f t="shared" si="134"/>
        <v>23893.145189838684</v>
      </c>
      <c r="AI388" s="37">
        <f t="shared" si="125"/>
        <v>3746174.199486458</v>
      </c>
      <c r="AJ388" s="37">
        <f t="shared" si="121"/>
        <v>10</v>
      </c>
      <c r="AK388" s="35"/>
      <c r="AL388" s="35"/>
      <c r="AM388" s="35"/>
      <c r="AN388" s="35"/>
      <c r="AO388" s="35"/>
      <c r="AP388" s="35"/>
      <c r="AQ388" s="35"/>
      <c r="AR388" s="35"/>
      <c r="AS388" s="35"/>
      <c r="AT388" s="35"/>
      <c r="AU388" s="35"/>
      <c r="AV388" s="35"/>
      <c r="AW388" s="35"/>
      <c r="AX388" s="35"/>
      <c r="AY388" s="35"/>
      <c r="AZ388" s="35"/>
    </row>
    <row r="389" spans="16:52" ht="12.75">
      <c r="P389" s="24" t="b">
        <f t="shared" si="115"/>
        <v>0</v>
      </c>
      <c r="Q389" s="36"/>
      <c r="R389" s="36">
        <f t="shared" si="122"/>
        <v>50673</v>
      </c>
      <c r="S389" s="37" t="b">
        <f t="shared" si="116"/>
        <v>0</v>
      </c>
      <c r="T389" s="37">
        <f t="shared" si="118"/>
        <v>3068311.2766528595</v>
      </c>
      <c r="U389" s="37">
        <f t="shared" si="133"/>
        <v>12339.830416611</v>
      </c>
      <c r="V389" s="37">
        <f t="shared" si="130"/>
        <v>2211117.773736143</v>
      </c>
      <c r="W389" s="37">
        <f t="shared" si="117"/>
        <v>4.166666666666667</v>
      </c>
      <c r="X389" s="35"/>
      <c r="Y389" s="35"/>
      <c r="Z389" s="35"/>
      <c r="AA389" s="35"/>
      <c r="AB389" s="35"/>
      <c r="AC389" s="35"/>
      <c r="AD389" s="36" t="b">
        <f t="shared" si="119"/>
        <v>0</v>
      </c>
      <c r="AE389" s="36">
        <f t="shared" si="123"/>
        <v>50673</v>
      </c>
      <c r="AF389" s="37" t="b">
        <f t="shared" si="120"/>
        <v>0</v>
      </c>
      <c r="AG389" s="37">
        <f t="shared" si="124"/>
        <v>4985854.199486445</v>
      </c>
      <c r="AH389" s="37">
        <f t="shared" si="134"/>
        <v>23893.145189838684</v>
      </c>
      <c r="AI389" s="37">
        <f t="shared" si="125"/>
        <v>3770067.3446762967</v>
      </c>
      <c r="AJ389" s="37">
        <f t="shared" si="121"/>
        <v>10</v>
      </c>
      <c r="AK389" s="35"/>
      <c r="AL389" s="35"/>
      <c r="AM389" s="35"/>
      <c r="AN389" s="35"/>
      <c r="AO389" s="35"/>
      <c r="AP389" s="35"/>
      <c r="AQ389" s="35"/>
      <c r="AR389" s="35"/>
      <c r="AS389" s="35"/>
      <c r="AT389" s="35"/>
      <c r="AU389" s="35"/>
      <c r="AV389" s="35"/>
      <c r="AW389" s="35"/>
      <c r="AX389" s="35"/>
      <c r="AY389" s="35"/>
      <c r="AZ389" s="35"/>
    </row>
    <row r="390" spans="16:52" ht="12.75">
      <c r="P390" s="24" t="b">
        <f t="shared" si="115"/>
        <v>0</v>
      </c>
      <c r="Q390" s="36"/>
      <c r="R390" s="36">
        <f t="shared" si="122"/>
        <v>50703</v>
      </c>
      <c r="S390" s="37" t="b">
        <f t="shared" si="116"/>
        <v>0</v>
      </c>
      <c r="T390" s="37">
        <f t="shared" si="118"/>
        <v>3081655.273736137</v>
      </c>
      <c r="U390" s="37">
        <f t="shared" si="133"/>
        <v>12339.830416611</v>
      </c>
      <c r="V390" s="37">
        <f t="shared" si="130"/>
        <v>2223457.604152754</v>
      </c>
      <c r="W390" s="37">
        <f t="shared" si="117"/>
        <v>4.166666666666667</v>
      </c>
      <c r="X390" s="35"/>
      <c r="Y390" s="35"/>
      <c r="Z390" s="35"/>
      <c r="AA390" s="35"/>
      <c r="AB390" s="35"/>
      <c r="AC390" s="35"/>
      <c r="AD390" s="36" t="b">
        <f t="shared" si="119"/>
        <v>0</v>
      </c>
      <c r="AE390" s="36">
        <f t="shared" si="123"/>
        <v>50703</v>
      </c>
      <c r="AF390" s="37" t="b">
        <f t="shared" si="120"/>
        <v>0</v>
      </c>
      <c r="AG390" s="37">
        <f t="shared" si="124"/>
        <v>5011757.344676283</v>
      </c>
      <c r="AH390" s="37">
        <f t="shared" si="134"/>
        <v>23893.145189838684</v>
      </c>
      <c r="AI390" s="37">
        <f t="shared" si="125"/>
        <v>3793960.489866135</v>
      </c>
      <c r="AJ390" s="37">
        <f t="shared" si="121"/>
        <v>10</v>
      </c>
      <c r="AK390" s="35"/>
      <c r="AL390" s="35"/>
      <c r="AM390" s="35"/>
      <c r="AN390" s="35"/>
      <c r="AO390" s="35"/>
      <c r="AP390" s="35"/>
      <c r="AQ390" s="35"/>
      <c r="AR390" s="35"/>
      <c r="AS390" s="35"/>
      <c r="AT390" s="35"/>
      <c r="AU390" s="35"/>
      <c r="AV390" s="35"/>
      <c r="AW390" s="35"/>
      <c r="AX390" s="35"/>
      <c r="AY390" s="35"/>
      <c r="AZ390" s="35"/>
    </row>
    <row r="391" spans="16:52" ht="12.75">
      <c r="P391" s="24" t="b">
        <f t="shared" si="115"/>
        <v>0</v>
      </c>
      <c r="Q391" s="36"/>
      <c r="R391" s="36">
        <f t="shared" si="122"/>
        <v>50734</v>
      </c>
      <c r="S391" s="37" t="b">
        <f t="shared" si="116"/>
        <v>0</v>
      </c>
      <c r="T391" s="37">
        <f t="shared" si="118"/>
        <v>3094999.2708194144</v>
      </c>
      <c r="U391" s="37">
        <f t="shared" si="133"/>
        <v>12339.830416611</v>
      </c>
      <c r="V391" s="37">
        <f t="shared" si="130"/>
        <v>2235797.434569365</v>
      </c>
      <c r="W391" s="37">
        <f t="shared" si="117"/>
        <v>4.166666666666667</v>
      </c>
      <c r="X391" s="35"/>
      <c r="Y391" s="35"/>
      <c r="Z391" s="35"/>
      <c r="AA391" s="35"/>
      <c r="AB391" s="35"/>
      <c r="AC391" s="35"/>
      <c r="AD391" s="36" t="b">
        <f t="shared" si="119"/>
        <v>0</v>
      </c>
      <c r="AE391" s="36">
        <f t="shared" si="123"/>
        <v>50734</v>
      </c>
      <c r="AF391" s="37" t="b">
        <f t="shared" si="120"/>
        <v>0</v>
      </c>
      <c r="AG391" s="37">
        <f t="shared" si="124"/>
        <v>5037660.489866122</v>
      </c>
      <c r="AH391" s="37">
        <f t="shared" si="134"/>
        <v>23893.145189838684</v>
      </c>
      <c r="AI391" s="37">
        <f t="shared" si="125"/>
        <v>3817853.6350559737</v>
      </c>
      <c r="AJ391" s="37">
        <f t="shared" si="121"/>
        <v>10</v>
      </c>
      <c r="AK391" s="35"/>
      <c r="AL391" s="35"/>
      <c r="AM391" s="35"/>
      <c r="AN391" s="35"/>
      <c r="AO391" s="35"/>
      <c r="AP391" s="35"/>
      <c r="AQ391" s="35"/>
      <c r="AR391" s="35"/>
      <c r="AS391" s="35"/>
      <c r="AT391" s="35"/>
      <c r="AU391" s="35"/>
      <c r="AV391" s="35"/>
      <c r="AW391" s="35"/>
      <c r="AX391" s="35"/>
      <c r="AY391" s="35"/>
      <c r="AZ391" s="35"/>
    </row>
    <row r="392" spans="16:52" ht="12.75">
      <c r="P392" s="24" t="b">
        <f t="shared" si="115"/>
        <v>0</v>
      </c>
      <c r="Q392" s="36"/>
      <c r="R392" s="36">
        <f t="shared" si="122"/>
        <v>50764</v>
      </c>
      <c r="S392" s="37" t="b">
        <f t="shared" si="116"/>
        <v>0</v>
      </c>
      <c r="T392" s="37">
        <f t="shared" si="118"/>
        <v>3108343.267902692</v>
      </c>
      <c r="U392" s="37">
        <f t="shared" si="133"/>
        <v>12339.830416611</v>
      </c>
      <c r="V392" s="37">
        <f t="shared" si="130"/>
        <v>2248137.264985976</v>
      </c>
      <c r="W392" s="37">
        <f t="shared" si="117"/>
        <v>4.166666666666667</v>
      </c>
      <c r="X392" s="35"/>
      <c r="Y392" s="35"/>
      <c r="Z392" s="35"/>
      <c r="AA392" s="35"/>
      <c r="AB392" s="35"/>
      <c r="AC392" s="35"/>
      <c r="AD392" s="36" t="b">
        <f t="shared" si="119"/>
        <v>0</v>
      </c>
      <c r="AE392" s="36">
        <f t="shared" si="123"/>
        <v>50764</v>
      </c>
      <c r="AF392" s="37" t="b">
        <f t="shared" si="120"/>
        <v>0</v>
      </c>
      <c r="AG392" s="37">
        <f t="shared" si="124"/>
        <v>5063563.63505596</v>
      </c>
      <c r="AH392" s="37">
        <f t="shared" si="134"/>
        <v>23893.145189838684</v>
      </c>
      <c r="AI392" s="37">
        <f t="shared" si="125"/>
        <v>3841746.780245812</v>
      </c>
      <c r="AJ392" s="37">
        <f t="shared" si="121"/>
        <v>10</v>
      </c>
      <c r="AK392" s="35"/>
      <c r="AL392" s="35"/>
      <c r="AM392" s="35"/>
      <c r="AN392" s="35"/>
      <c r="AO392" s="35"/>
      <c r="AP392" s="35"/>
      <c r="AQ392" s="35"/>
      <c r="AR392" s="35"/>
      <c r="AS392" s="35"/>
      <c r="AT392" s="35"/>
      <c r="AU392" s="35"/>
      <c r="AV392" s="35"/>
      <c r="AW392" s="35"/>
      <c r="AX392" s="35"/>
      <c r="AY392" s="35"/>
      <c r="AZ392" s="35"/>
    </row>
    <row r="393" spans="16:52" ht="12.75">
      <c r="P393" s="24" t="b">
        <f t="shared" si="115"/>
        <v>0</v>
      </c>
      <c r="Q393" s="36"/>
      <c r="R393" s="36">
        <f t="shared" si="122"/>
        <v>50795</v>
      </c>
      <c r="S393" s="37" t="b">
        <f t="shared" si="116"/>
        <v>0</v>
      </c>
      <c r="T393" s="37">
        <f t="shared" si="118"/>
        <v>3121687.2649859693</v>
      </c>
      <c r="U393" s="37">
        <f aca="true" t="shared" si="135" ref="U393:U404">($I$23/12)*$T$393</f>
        <v>13007.030270774872</v>
      </c>
      <c r="V393" s="37">
        <f t="shared" si="130"/>
        <v>2261144.2952567507</v>
      </c>
      <c r="W393" s="37">
        <f t="shared" si="117"/>
        <v>4.166666666666667</v>
      </c>
      <c r="X393" s="35"/>
      <c r="Y393" s="35"/>
      <c r="Z393" s="35"/>
      <c r="AA393" s="35"/>
      <c r="AB393" s="35"/>
      <c r="AC393" s="35"/>
      <c r="AD393" s="36" t="b">
        <f t="shared" si="119"/>
        <v>0</v>
      </c>
      <c r="AE393" s="36">
        <f t="shared" si="123"/>
        <v>50795</v>
      </c>
      <c r="AF393" s="37" t="b">
        <f t="shared" si="120"/>
        <v>0</v>
      </c>
      <c r="AG393" s="37">
        <f t="shared" si="124"/>
        <v>5089466.780245799</v>
      </c>
      <c r="AH393" s="37">
        <f>($K$23/12)*$AG$393</f>
        <v>25447.333901228994</v>
      </c>
      <c r="AI393" s="37">
        <f t="shared" si="125"/>
        <v>3867194.114147041</v>
      </c>
      <c r="AJ393" s="37">
        <f t="shared" si="121"/>
        <v>10</v>
      </c>
      <c r="AK393" s="35"/>
      <c r="AL393" s="35"/>
      <c r="AM393" s="35"/>
      <c r="AN393" s="35"/>
      <c r="AO393" s="35"/>
      <c r="AP393" s="35"/>
      <c r="AQ393" s="35"/>
      <c r="AR393" s="35"/>
      <c r="AS393" s="35"/>
      <c r="AT393" s="35"/>
      <c r="AU393" s="35"/>
      <c r="AV393" s="35"/>
      <c r="AW393" s="35"/>
      <c r="AX393" s="35"/>
      <c r="AY393" s="35"/>
      <c r="AZ393" s="35"/>
    </row>
    <row r="394" spans="16:52" ht="12.75">
      <c r="P394" s="24" t="b">
        <f t="shared" si="115"/>
        <v>0</v>
      </c>
      <c r="Q394" s="36"/>
      <c r="R394" s="36">
        <f t="shared" si="122"/>
        <v>50826</v>
      </c>
      <c r="S394" s="37" t="b">
        <f t="shared" si="116"/>
        <v>0</v>
      </c>
      <c r="T394" s="37">
        <f t="shared" si="118"/>
        <v>3135698.4619234107</v>
      </c>
      <c r="U394" s="37">
        <f t="shared" si="135"/>
        <v>13007.030270774872</v>
      </c>
      <c r="V394" s="37">
        <f t="shared" si="130"/>
        <v>2274151.3255275255</v>
      </c>
      <c r="W394" s="37">
        <f t="shared" si="117"/>
        <v>4.166666666666667</v>
      </c>
      <c r="X394" s="35"/>
      <c r="Y394" s="35"/>
      <c r="Z394" s="35"/>
      <c r="AA394" s="35"/>
      <c r="AB394" s="35"/>
      <c r="AC394" s="35"/>
      <c r="AD394" s="36" t="b">
        <f t="shared" si="119"/>
        <v>0</v>
      </c>
      <c r="AE394" s="36">
        <f t="shared" si="123"/>
        <v>50826</v>
      </c>
      <c r="AF394" s="37" t="b">
        <f t="shared" si="120"/>
        <v>0</v>
      </c>
      <c r="AG394" s="37">
        <f t="shared" si="124"/>
        <v>5116924.114147028</v>
      </c>
      <c r="AH394" s="37">
        <f aca="true" t="shared" si="136" ref="AH394:AH404">($K$23/12)*$AG$393</f>
        <v>25447.333901228994</v>
      </c>
      <c r="AI394" s="37">
        <f t="shared" si="125"/>
        <v>3892641.44804827</v>
      </c>
      <c r="AJ394" s="37">
        <f t="shared" si="121"/>
        <v>10</v>
      </c>
      <c r="AK394" s="35"/>
      <c r="AL394" s="35"/>
      <c r="AM394" s="35"/>
      <c r="AN394" s="35"/>
      <c r="AO394" s="35"/>
      <c r="AP394" s="35"/>
      <c r="AQ394" s="35"/>
      <c r="AR394" s="35"/>
      <c r="AS394" s="35"/>
      <c r="AT394" s="35"/>
      <c r="AU394" s="35"/>
      <c r="AV394" s="35"/>
      <c r="AW394" s="35"/>
      <c r="AX394" s="35"/>
      <c r="AY394" s="35"/>
      <c r="AZ394" s="35"/>
    </row>
    <row r="395" spans="16:52" ht="12.75">
      <c r="P395" s="24" t="b">
        <f t="shared" si="115"/>
        <v>0</v>
      </c>
      <c r="Q395" s="36"/>
      <c r="R395" s="36">
        <f t="shared" si="122"/>
        <v>50854</v>
      </c>
      <c r="S395" s="37" t="b">
        <f t="shared" si="116"/>
        <v>0</v>
      </c>
      <c r="T395" s="37">
        <f t="shared" si="118"/>
        <v>3149709.658860852</v>
      </c>
      <c r="U395" s="37">
        <f t="shared" si="135"/>
        <v>13007.030270774872</v>
      </c>
      <c r="V395" s="37">
        <f t="shared" si="130"/>
        <v>2287158.3557983004</v>
      </c>
      <c r="W395" s="37">
        <f t="shared" si="117"/>
        <v>4.166666666666667</v>
      </c>
      <c r="X395" s="35"/>
      <c r="Y395" s="35"/>
      <c r="Z395" s="35"/>
      <c r="AA395" s="35"/>
      <c r="AB395" s="35"/>
      <c r="AC395" s="35"/>
      <c r="AD395" s="36" t="b">
        <f t="shared" si="119"/>
        <v>0</v>
      </c>
      <c r="AE395" s="36">
        <f t="shared" si="123"/>
        <v>50854</v>
      </c>
      <c r="AF395" s="37" t="b">
        <f t="shared" si="120"/>
        <v>0</v>
      </c>
      <c r="AG395" s="37">
        <f t="shared" si="124"/>
        <v>5144381.448048257</v>
      </c>
      <c r="AH395" s="37">
        <f t="shared" si="136"/>
        <v>25447.333901228994</v>
      </c>
      <c r="AI395" s="37">
        <f t="shared" si="125"/>
        <v>3918088.7819494987</v>
      </c>
      <c r="AJ395" s="37">
        <f t="shared" si="121"/>
        <v>10</v>
      </c>
      <c r="AK395" s="35"/>
      <c r="AL395" s="35"/>
      <c r="AM395" s="35"/>
      <c r="AN395" s="35"/>
      <c r="AO395" s="35"/>
      <c r="AP395" s="35"/>
      <c r="AQ395" s="35"/>
      <c r="AR395" s="35"/>
      <c r="AS395" s="35"/>
      <c r="AT395" s="35"/>
      <c r="AU395" s="35"/>
      <c r="AV395" s="35"/>
      <c r="AW395" s="35"/>
      <c r="AX395" s="35"/>
      <c r="AY395" s="35"/>
      <c r="AZ395" s="35"/>
    </row>
    <row r="396" spans="16:52" ht="12.75">
      <c r="P396" s="24" t="b">
        <f t="shared" si="115"/>
        <v>0</v>
      </c>
      <c r="Q396" s="36"/>
      <c r="R396" s="36">
        <f t="shared" si="122"/>
        <v>50885</v>
      </c>
      <c r="S396" s="37" t="b">
        <f t="shared" si="116"/>
        <v>0</v>
      </c>
      <c r="T396" s="37">
        <f t="shared" si="118"/>
        <v>3163720.8557982934</v>
      </c>
      <c r="U396" s="37">
        <f t="shared" si="135"/>
        <v>13007.030270774872</v>
      </c>
      <c r="V396" s="37">
        <f t="shared" si="130"/>
        <v>2300165.386069075</v>
      </c>
      <c r="W396" s="37">
        <f t="shared" si="117"/>
        <v>4.166666666666667</v>
      </c>
      <c r="X396" s="35"/>
      <c r="Y396" s="35"/>
      <c r="Z396" s="35"/>
      <c r="AA396" s="35"/>
      <c r="AB396" s="35"/>
      <c r="AC396" s="35"/>
      <c r="AD396" s="36" t="b">
        <f t="shared" si="119"/>
        <v>0</v>
      </c>
      <c r="AE396" s="36">
        <f t="shared" si="123"/>
        <v>50885</v>
      </c>
      <c r="AF396" s="37" t="b">
        <f t="shared" si="120"/>
        <v>0</v>
      </c>
      <c r="AG396" s="37">
        <f t="shared" si="124"/>
        <v>5171838.781949487</v>
      </c>
      <c r="AH396" s="37">
        <f t="shared" si="136"/>
        <v>25447.333901228994</v>
      </c>
      <c r="AI396" s="37">
        <f t="shared" si="125"/>
        <v>3943536.1158507275</v>
      </c>
      <c r="AJ396" s="37">
        <f t="shared" si="121"/>
        <v>10</v>
      </c>
      <c r="AK396" s="35"/>
      <c r="AL396" s="35"/>
      <c r="AM396" s="35"/>
      <c r="AN396" s="35"/>
      <c r="AO396" s="35"/>
      <c r="AP396" s="35"/>
      <c r="AQ396" s="35"/>
      <c r="AR396" s="35"/>
      <c r="AS396" s="35"/>
      <c r="AT396" s="35"/>
      <c r="AU396" s="35"/>
      <c r="AV396" s="35"/>
      <c r="AW396" s="35"/>
      <c r="AX396" s="35"/>
      <c r="AY396" s="35"/>
      <c r="AZ396" s="35"/>
    </row>
    <row r="397" spans="16:52" ht="12.75">
      <c r="P397" s="24" t="b">
        <f t="shared" si="115"/>
        <v>0</v>
      </c>
      <c r="Q397" s="36"/>
      <c r="R397" s="36">
        <f t="shared" si="122"/>
        <v>50915</v>
      </c>
      <c r="S397" s="37" t="b">
        <f t="shared" si="116"/>
        <v>0</v>
      </c>
      <c r="T397" s="37">
        <f t="shared" si="118"/>
        <v>3177732.0527357347</v>
      </c>
      <c r="U397" s="37">
        <f t="shared" si="135"/>
        <v>13007.030270774872</v>
      </c>
      <c r="V397" s="37">
        <f t="shared" si="130"/>
        <v>2313172.41633985</v>
      </c>
      <c r="W397" s="37">
        <f t="shared" si="117"/>
        <v>4.166666666666667</v>
      </c>
      <c r="X397" s="35"/>
      <c r="Y397" s="35"/>
      <c r="Z397" s="35"/>
      <c r="AA397" s="35"/>
      <c r="AB397" s="35"/>
      <c r="AC397" s="35"/>
      <c r="AD397" s="36" t="b">
        <f t="shared" si="119"/>
        <v>0</v>
      </c>
      <c r="AE397" s="36">
        <f t="shared" si="123"/>
        <v>50915</v>
      </c>
      <c r="AF397" s="37" t="b">
        <f t="shared" si="120"/>
        <v>0</v>
      </c>
      <c r="AG397" s="37">
        <f t="shared" si="124"/>
        <v>5199296.115850716</v>
      </c>
      <c r="AH397" s="37">
        <f t="shared" si="136"/>
        <v>25447.333901228994</v>
      </c>
      <c r="AI397" s="37">
        <f t="shared" si="125"/>
        <v>3968983.4497519564</v>
      </c>
      <c r="AJ397" s="37">
        <f t="shared" si="121"/>
        <v>10</v>
      </c>
      <c r="AK397" s="35"/>
      <c r="AL397" s="35"/>
      <c r="AM397" s="35"/>
      <c r="AN397" s="35"/>
      <c r="AO397" s="35"/>
      <c r="AP397" s="35"/>
      <c r="AQ397" s="35"/>
      <c r="AR397" s="35"/>
      <c r="AS397" s="35"/>
      <c r="AT397" s="35"/>
      <c r="AU397" s="35"/>
      <c r="AV397" s="35"/>
      <c r="AW397" s="35"/>
      <c r="AX397" s="35"/>
      <c r="AY397" s="35"/>
      <c r="AZ397" s="35"/>
    </row>
    <row r="398" spans="16:52" ht="12.75">
      <c r="P398" s="24" t="b">
        <f t="shared" si="115"/>
        <v>0</v>
      </c>
      <c r="Q398" s="36"/>
      <c r="R398" s="36">
        <f t="shared" si="122"/>
        <v>50946</v>
      </c>
      <c r="S398" s="37" t="b">
        <f t="shared" si="116"/>
        <v>0</v>
      </c>
      <c r="T398" s="37">
        <f t="shared" si="118"/>
        <v>3191743.249673176</v>
      </c>
      <c r="U398" s="37">
        <f t="shared" si="135"/>
        <v>13007.030270774872</v>
      </c>
      <c r="V398" s="37">
        <f t="shared" si="130"/>
        <v>2326179.446610625</v>
      </c>
      <c r="W398" s="37">
        <f t="shared" si="117"/>
        <v>4.166666666666667</v>
      </c>
      <c r="X398" s="35"/>
      <c r="Y398" s="35"/>
      <c r="Z398" s="35"/>
      <c r="AA398" s="35"/>
      <c r="AB398" s="35"/>
      <c r="AC398" s="35"/>
      <c r="AD398" s="36" t="b">
        <f t="shared" si="119"/>
        <v>0</v>
      </c>
      <c r="AE398" s="36">
        <f t="shared" si="123"/>
        <v>50946</v>
      </c>
      <c r="AF398" s="37" t="b">
        <f t="shared" si="120"/>
        <v>0</v>
      </c>
      <c r="AG398" s="37">
        <f t="shared" si="124"/>
        <v>5226753.449751945</v>
      </c>
      <c r="AH398" s="37">
        <f t="shared" si="136"/>
        <v>25447.333901228994</v>
      </c>
      <c r="AI398" s="37">
        <f t="shared" si="125"/>
        <v>3994430.7836531852</v>
      </c>
      <c r="AJ398" s="37">
        <f t="shared" si="121"/>
        <v>10</v>
      </c>
      <c r="AK398" s="35"/>
      <c r="AL398" s="35"/>
      <c r="AM398" s="35"/>
      <c r="AN398" s="35"/>
      <c r="AO398" s="35"/>
      <c r="AP398" s="35"/>
      <c r="AQ398" s="35"/>
      <c r="AR398" s="35"/>
      <c r="AS398" s="35"/>
      <c r="AT398" s="35"/>
      <c r="AU398" s="35"/>
      <c r="AV398" s="35"/>
      <c r="AW398" s="35"/>
      <c r="AX398" s="35"/>
      <c r="AY398" s="35"/>
      <c r="AZ398" s="35"/>
    </row>
    <row r="399" spans="16:52" ht="12.75">
      <c r="P399" s="24" t="b">
        <f t="shared" si="115"/>
        <v>0</v>
      </c>
      <c r="Q399" s="36"/>
      <c r="R399" s="36">
        <f t="shared" si="122"/>
        <v>50976</v>
      </c>
      <c r="S399" s="37" t="b">
        <f t="shared" si="116"/>
        <v>0</v>
      </c>
      <c r="T399" s="37">
        <f t="shared" si="118"/>
        <v>3205754.4466106175</v>
      </c>
      <c r="U399" s="37">
        <f t="shared" si="135"/>
        <v>13007.030270774872</v>
      </c>
      <c r="V399" s="37">
        <f t="shared" si="130"/>
        <v>2339186.4768813998</v>
      </c>
      <c r="W399" s="37">
        <f t="shared" si="117"/>
        <v>4.166666666666667</v>
      </c>
      <c r="X399" s="35"/>
      <c r="Y399" s="35"/>
      <c r="Z399" s="35"/>
      <c r="AA399" s="35"/>
      <c r="AB399" s="35"/>
      <c r="AC399" s="35"/>
      <c r="AD399" s="36" t="b">
        <f t="shared" si="119"/>
        <v>0</v>
      </c>
      <c r="AE399" s="36">
        <f t="shared" si="123"/>
        <v>50976</v>
      </c>
      <c r="AF399" s="37" t="b">
        <f t="shared" si="120"/>
        <v>0</v>
      </c>
      <c r="AG399" s="37">
        <f t="shared" si="124"/>
        <v>5254210.7836531745</v>
      </c>
      <c r="AH399" s="37">
        <f t="shared" si="136"/>
        <v>25447.333901228994</v>
      </c>
      <c r="AI399" s="37">
        <f t="shared" si="125"/>
        <v>4019878.117554414</v>
      </c>
      <c r="AJ399" s="37">
        <f t="shared" si="121"/>
        <v>10</v>
      </c>
      <c r="AK399" s="35"/>
      <c r="AL399" s="35"/>
      <c r="AM399" s="35"/>
      <c r="AN399" s="35"/>
      <c r="AO399" s="35"/>
      <c r="AP399" s="35"/>
      <c r="AQ399" s="35"/>
      <c r="AR399" s="35"/>
      <c r="AS399" s="35"/>
      <c r="AT399" s="35"/>
      <c r="AU399" s="35"/>
      <c r="AV399" s="35"/>
      <c r="AW399" s="35"/>
      <c r="AX399" s="35"/>
      <c r="AY399" s="35"/>
      <c r="AZ399" s="35"/>
    </row>
    <row r="400" spans="16:52" ht="12.75">
      <c r="P400" s="24" t="b">
        <f t="shared" si="115"/>
        <v>0</v>
      </c>
      <c r="Q400" s="36"/>
      <c r="R400" s="36">
        <f t="shared" si="122"/>
        <v>51007</v>
      </c>
      <c r="S400" s="37" t="b">
        <f t="shared" si="116"/>
        <v>0</v>
      </c>
      <c r="T400" s="37">
        <f t="shared" si="118"/>
        <v>3219765.643548059</v>
      </c>
      <c r="U400" s="37">
        <f t="shared" si="135"/>
        <v>13007.030270774872</v>
      </c>
      <c r="V400" s="37">
        <f t="shared" si="130"/>
        <v>2352193.5071521746</v>
      </c>
      <c r="W400" s="37">
        <f t="shared" si="117"/>
        <v>4.166666666666667</v>
      </c>
      <c r="X400" s="35"/>
      <c r="Y400" s="35"/>
      <c r="Z400" s="35"/>
      <c r="AA400" s="35"/>
      <c r="AB400" s="35"/>
      <c r="AC400" s="35"/>
      <c r="AD400" s="36" t="b">
        <f t="shared" si="119"/>
        <v>0</v>
      </c>
      <c r="AE400" s="36">
        <f t="shared" si="123"/>
        <v>51007</v>
      </c>
      <c r="AF400" s="37" t="b">
        <f t="shared" si="120"/>
        <v>0</v>
      </c>
      <c r="AG400" s="37">
        <f t="shared" si="124"/>
        <v>5281668.117554404</v>
      </c>
      <c r="AH400" s="37">
        <f t="shared" si="136"/>
        <v>25447.333901228994</v>
      </c>
      <c r="AI400" s="37">
        <f t="shared" si="125"/>
        <v>4045325.451455643</v>
      </c>
      <c r="AJ400" s="37">
        <f t="shared" si="121"/>
        <v>10</v>
      </c>
      <c r="AK400" s="35"/>
      <c r="AL400" s="35"/>
      <c r="AM400" s="35"/>
      <c r="AN400" s="35"/>
      <c r="AO400" s="35"/>
      <c r="AP400" s="35"/>
      <c r="AQ400" s="35"/>
      <c r="AR400" s="35"/>
      <c r="AS400" s="35"/>
      <c r="AT400" s="35"/>
      <c r="AU400" s="35"/>
      <c r="AV400" s="35"/>
      <c r="AW400" s="35"/>
      <c r="AX400" s="35"/>
      <c r="AY400" s="35"/>
      <c r="AZ400" s="35"/>
    </row>
    <row r="401" spans="16:52" ht="12.75">
      <c r="P401" s="24" t="b">
        <f t="shared" si="115"/>
        <v>0</v>
      </c>
      <c r="Q401" s="36"/>
      <c r="R401" s="36">
        <f t="shared" si="122"/>
        <v>51038</v>
      </c>
      <c r="S401" s="37" t="b">
        <f t="shared" si="116"/>
        <v>0</v>
      </c>
      <c r="T401" s="37">
        <f t="shared" si="118"/>
        <v>3233776.8404855</v>
      </c>
      <c r="U401" s="37">
        <f t="shared" si="135"/>
        <v>13007.030270774872</v>
      </c>
      <c r="V401" s="37">
        <f t="shared" si="130"/>
        <v>2365200.5374229494</v>
      </c>
      <c r="W401" s="37">
        <f t="shared" si="117"/>
        <v>4.166666666666667</v>
      </c>
      <c r="X401" s="35"/>
      <c r="Y401" s="35"/>
      <c r="Z401" s="35"/>
      <c r="AA401" s="35"/>
      <c r="AB401" s="35"/>
      <c r="AC401" s="35"/>
      <c r="AD401" s="36" t="b">
        <f t="shared" si="119"/>
        <v>0</v>
      </c>
      <c r="AE401" s="36">
        <f t="shared" si="123"/>
        <v>51038</v>
      </c>
      <c r="AF401" s="37" t="b">
        <f t="shared" si="120"/>
        <v>0</v>
      </c>
      <c r="AG401" s="37">
        <f t="shared" si="124"/>
        <v>5309125.451455633</v>
      </c>
      <c r="AH401" s="37">
        <f t="shared" si="136"/>
        <v>25447.333901228994</v>
      </c>
      <c r="AI401" s="37">
        <f t="shared" si="125"/>
        <v>4070772.785356872</v>
      </c>
      <c r="AJ401" s="37">
        <f t="shared" si="121"/>
        <v>10</v>
      </c>
      <c r="AK401" s="35"/>
      <c r="AL401" s="35"/>
      <c r="AM401" s="35"/>
      <c r="AN401" s="35"/>
      <c r="AO401" s="35"/>
      <c r="AP401" s="35"/>
      <c r="AQ401" s="35"/>
      <c r="AR401" s="35"/>
      <c r="AS401" s="35"/>
      <c r="AT401" s="35"/>
      <c r="AU401" s="35"/>
      <c r="AV401" s="35"/>
      <c r="AW401" s="35"/>
      <c r="AX401" s="35"/>
      <c r="AY401" s="35"/>
      <c r="AZ401" s="35"/>
    </row>
    <row r="402" spans="16:52" ht="12.75">
      <c r="P402" s="24" t="b">
        <f t="shared" si="115"/>
        <v>0</v>
      </c>
      <c r="Q402" s="36"/>
      <c r="R402" s="36">
        <f t="shared" si="122"/>
        <v>51068</v>
      </c>
      <c r="S402" s="37" t="b">
        <f t="shared" si="116"/>
        <v>0</v>
      </c>
      <c r="T402" s="37">
        <f t="shared" si="118"/>
        <v>3247788.0374229415</v>
      </c>
      <c r="U402" s="37">
        <f t="shared" si="135"/>
        <v>13007.030270774872</v>
      </c>
      <c r="V402" s="37">
        <f t="shared" si="130"/>
        <v>2378207.5676937243</v>
      </c>
      <c r="W402" s="37">
        <f t="shared" si="117"/>
        <v>4.166666666666667</v>
      </c>
      <c r="X402" s="35"/>
      <c r="Y402" s="35"/>
      <c r="Z402" s="35"/>
      <c r="AA402" s="35"/>
      <c r="AB402" s="35"/>
      <c r="AC402" s="35"/>
      <c r="AD402" s="36" t="b">
        <f t="shared" si="119"/>
        <v>0</v>
      </c>
      <c r="AE402" s="36">
        <f t="shared" si="123"/>
        <v>51068</v>
      </c>
      <c r="AF402" s="37" t="b">
        <f t="shared" si="120"/>
        <v>0</v>
      </c>
      <c r="AG402" s="37">
        <f t="shared" si="124"/>
        <v>5336582.7853568625</v>
      </c>
      <c r="AH402" s="37">
        <f t="shared" si="136"/>
        <v>25447.333901228994</v>
      </c>
      <c r="AI402" s="37">
        <f t="shared" si="125"/>
        <v>4096220.1192581006</v>
      </c>
      <c r="AJ402" s="37">
        <f t="shared" si="121"/>
        <v>10</v>
      </c>
      <c r="AK402" s="35"/>
      <c r="AL402" s="35"/>
      <c r="AM402" s="35"/>
      <c r="AN402" s="35"/>
      <c r="AO402" s="35"/>
      <c r="AP402" s="35"/>
      <c r="AQ402" s="35"/>
      <c r="AR402" s="35"/>
      <c r="AS402" s="35"/>
      <c r="AT402" s="35"/>
      <c r="AU402" s="35"/>
      <c r="AV402" s="35"/>
      <c r="AW402" s="35"/>
      <c r="AX402" s="35"/>
      <c r="AY402" s="35"/>
      <c r="AZ402" s="35"/>
    </row>
    <row r="403" spans="16:52" ht="12.75">
      <c r="P403" s="24" t="b">
        <f t="shared" si="115"/>
        <v>0</v>
      </c>
      <c r="Q403" s="36"/>
      <c r="R403" s="36">
        <f t="shared" si="122"/>
        <v>51099</v>
      </c>
      <c r="S403" s="37" t="b">
        <f t="shared" si="116"/>
        <v>0</v>
      </c>
      <c r="T403" s="37">
        <f t="shared" si="118"/>
        <v>3261799.234360383</v>
      </c>
      <c r="U403" s="37">
        <f t="shared" si="135"/>
        <v>13007.030270774872</v>
      </c>
      <c r="V403" s="37">
        <f t="shared" si="130"/>
        <v>2391214.597964499</v>
      </c>
      <c r="W403" s="37">
        <f t="shared" si="117"/>
        <v>4.166666666666667</v>
      </c>
      <c r="X403" s="35"/>
      <c r="Y403" s="35"/>
      <c r="Z403" s="35"/>
      <c r="AA403" s="35"/>
      <c r="AB403" s="35"/>
      <c r="AC403" s="35"/>
      <c r="AD403" s="36" t="b">
        <f t="shared" si="119"/>
        <v>0</v>
      </c>
      <c r="AE403" s="36">
        <f t="shared" si="123"/>
        <v>51099</v>
      </c>
      <c r="AF403" s="37" t="b">
        <f t="shared" si="120"/>
        <v>0</v>
      </c>
      <c r="AG403" s="37">
        <f t="shared" si="124"/>
        <v>5364040.119258092</v>
      </c>
      <c r="AH403" s="37">
        <f t="shared" si="136"/>
        <v>25447.333901228994</v>
      </c>
      <c r="AI403" s="37">
        <f t="shared" si="125"/>
        <v>4121667.4531593295</v>
      </c>
      <c r="AJ403" s="37">
        <f t="shared" si="121"/>
        <v>10</v>
      </c>
      <c r="AK403" s="35"/>
      <c r="AL403" s="35"/>
      <c r="AM403" s="35"/>
      <c r="AN403" s="35"/>
      <c r="AO403" s="35"/>
      <c r="AP403" s="35"/>
      <c r="AQ403" s="35"/>
      <c r="AR403" s="35"/>
      <c r="AS403" s="35"/>
      <c r="AT403" s="35"/>
      <c r="AU403" s="35"/>
      <c r="AV403" s="35"/>
      <c r="AW403" s="35"/>
      <c r="AX403" s="35"/>
      <c r="AY403" s="35"/>
      <c r="AZ403" s="35"/>
    </row>
    <row r="404" spans="16:52" ht="12.75">
      <c r="P404" s="24" t="b">
        <f t="shared" si="115"/>
        <v>0</v>
      </c>
      <c r="Q404" s="36"/>
      <c r="R404" s="36">
        <f t="shared" si="122"/>
        <v>51129</v>
      </c>
      <c r="S404" s="37" t="b">
        <f t="shared" si="116"/>
        <v>0</v>
      </c>
      <c r="T404" s="37">
        <f t="shared" si="118"/>
        <v>3275810.4312978243</v>
      </c>
      <c r="U404" s="37">
        <f t="shared" si="135"/>
        <v>13007.030270774872</v>
      </c>
      <c r="V404" s="37">
        <f t="shared" si="130"/>
        <v>2404221.628235274</v>
      </c>
      <c r="W404" s="37">
        <f t="shared" si="117"/>
        <v>4.166666666666667</v>
      </c>
      <c r="X404" s="35"/>
      <c r="Y404" s="35"/>
      <c r="Z404" s="35"/>
      <c r="AA404" s="35"/>
      <c r="AB404" s="35"/>
      <c r="AC404" s="35"/>
      <c r="AD404" s="36" t="b">
        <f t="shared" si="119"/>
        <v>0</v>
      </c>
      <c r="AE404" s="36">
        <f t="shared" si="123"/>
        <v>51129</v>
      </c>
      <c r="AF404" s="37" t="b">
        <f t="shared" si="120"/>
        <v>0</v>
      </c>
      <c r="AG404" s="37">
        <f t="shared" si="124"/>
        <v>5391497.453159321</v>
      </c>
      <c r="AH404" s="37">
        <f t="shared" si="136"/>
        <v>25447.333901228994</v>
      </c>
      <c r="AI404" s="37">
        <f t="shared" si="125"/>
        <v>4147114.7870605583</v>
      </c>
      <c r="AJ404" s="37">
        <f t="shared" si="121"/>
        <v>10</v>
      </c>
      <c r="AK404" s="35"/>
      <c r="AL404" s="35"/>
      <c r="AM404" s="35"/>
      <c r="AN404" s="35"/>
      <c r="AO404" s="35"/>
      <c r="AP404" s="35"/>
      <c r="AQ404" s="35"/>
      <c r="AR404" s="35"/>
      <c r="AS404" s="35"/>
      <c r="AT404" s="35"/>
      <c r="AU404" s="35"/>
      <c r="AV404" s="35"/>
      <c r="AW404" s="35"/>
      <c r="AX404" s="35"/>
      <c r="AY404" s="35"/>
      <c r="AZ404" s="35"/>
    </row>
    <row r="405" spans="16:52" ht="12.75">
      <c r="P405" s="24" t="b">
        <f aca="true" t="shared" si="137" ref="P405:P468">IF(R405&lt;$E$23,R405)</f>
        <v>0</v>
      </c>
      <c r="Q405" s="36"/>
      <c r="R405" s="36">
        <f t="shared" si="122"/>
        <v>51160</v>
      </c>
      <c r="S405" s="37" t="b">
        <f aca="true" t="shared" si="138" ref="S405:S468">IF(P405&lt;$E$23,T405)</f>
        <v>0</v>
      </c>
      <c r="T405" s="37">
        <f t="shared" si="118"/>
        <v>3289821.6282352656</v>
      </c>
      <c r="U405" s="37">
        <f aca="true" t="shared" si="139" ref="U405:U416">($I$23/12)*$T$405</f>
        <v>13707.59011764694</v>
      </c>
      <c r="V405" s="37">
        <f t="shared" si="130"/>
        <v>2417929.218352921</v>
      </c>
      <c r="W405" s="37">
        <f aca="true" t="shared" si="140" ref="W405:W468">($I$23/12)*$I$25</f>
        <v>4.166666666666667</v>
      </c>
      <c r="X405" s="35"/>
      <c r="Y405" s="35"/>
      <c r="Z405" s="35"/>
      <c r="AA405" s="35"/>
      <c r="AB405" s="35"/>
      <c r="AC405" s="35"/>
      <c r="AD405" s="36" t="b">
        <f t="shared" si="119"/>
        <v>0</v>
      </c>
      <c r="AE405" s="36">
        <f t="shared" si="123"/>
        <v>51160</v>
      </c>
      <c r="AF405" s="37" t="b">
        <f t="shared" si="120"/>
        <v>0</v>
      </c>
      <c r="AG405" s="37">
        <f t="shared" si="124"/>
        <v>5418954.78706055</v>
      </c>
      <c r="AH405" s="37">
        <f>($K$23/12)*$AG$405</f>
        <v>27094.773935302754</v>
      </c>
      <c r="AI405" s="37">
        <f t="shared" si="125"/>
        <v>4174209.560995861</v>
      </c>
      <c r="AJ405" s="37">
        <f t="shared" si="121"/>
        <v>10</v>
      </c>
      <c r="AK405" s="35"/>
      <c r="AL405" s="35"/>
      <c r="AM405" s="35"/>
      <c r="AN405" s="35"/>
      <c r="AO405" s="35"/>
      <c r="AP405" s="35"/>
      <c r="AQ405" s="35"/>
      <c r="AR405" s="35"/>
      <c r="AS405" s="35"/>
      <c r="AT405" s="35"/>
      <c r="AU405" s="35"/>
      <c r="AV405" s="35"/>
      <c r="AW405" s="35"/>
      <c r="AX405" s="35"/>
      <c r="AY405" s="35"/>
      <c r="AZ405" s="35"/>
    </row>
    <row r="406" spans="16:52" ht="12.75">
      <c r="P406" s="24" t="b">
        <f t="shared" si="137"/>
        <v>0</v>
      </c>
      <c r="Q406" s="36"/>
      <c r="R406" s="36">
        <f t="shared" si="122"/>
        <v>51191</v>
      </c>
      <c r="S406" s="37" t="b">
        <f t="shared" si="138"/>
        <v>0</v>
      </c>
      <c r="T406" s="37">
        <f aca="true" t="shared" si="141" ref="T406:T469">T405+U405+$I$25+W405</f>
        <v>3304533.385019579</v>
      </c>
      <c r="U406" s="37">
        <f t="shared" si="139"/>
        <v>13707.59011764694</v>
      </c>
      <c r="V406" s="37">
        <f t="shared" si="130"/>
        <v>2431636.8084705677</v>
      </c>
      <c r="W406" s="37">
        <f t="shared" si="140"/>
        <v>4.166666666666667</v>
      </c>
      <c r="X406" s="35"/>
      <c r="Y406" s="35"/>
      <c r="Z406" s="35"/>
      <c r="AA406" s="35"/>
      <c r="AB406" s="35"/>
      <c r="AC406" s="35"/>
      <c r="AD406" s="36" t="b">
        <f aca="true" t="shared" si="142" ref="AD406:AD469">IF(AE406&lt;$E$25,AE406)</f>
        <v>0</v>
      </c>
      <c r="AE406" s="36">
        <f t="shared" si="123"/>
        <v>51191</v>
      </c>
      <c r="AF406" s="37" t="b">
        <f aca="true" t="shared" si="143" ref="AF406:AF469">IF(AD406&lt;$E$25,AG406)</f>
        <v>0</v>
      </c>
      <c r="AG406" s="37">
        <f t="shared" si="124"/>
        <v>5448059.5609958535</v>
      </c>
      <c r="AH406" s="37">
        <f aca="true" t="shared" si="144" ref="AH406:AH416">($K$23/12)*$AG$405</f>
        <v>27094.773935302754</v>
      </c>
      <c r="AI406" s="37">
        <f t="shared" si="125"/>
        <v>4201304.334931164</v>
      </c>
      <c r="AJ406" s="37">
        <f aca="true" t="shared" si="145" ref="AJ406:AJ469">($K$23/12)*$K$25</f>
        <v>10</v>
      </c>
      <c r="AK406" s="35"/>
      <c r="AL406" s="35"/>
      <c r="AM406" s="35"/>
      <c r="AN406" s="35"/>
      <c r="AO406" s="35"/>
      <c r="AP406" s="35"/>
      <c r="AQ406" s="35"/>
      <c r="AR406" s="35"/>
      <c r="AS406" s="35"/>
      <c r="AT406" s="35"/>
      <c r="AU406" s="35"/>
      <c r="AV406" s="35"/>
      <c r="AW406" s="35"/>
      <c r="AX406" s="35"/>
      <c r="AY406" s="35"/>
      <c r="AZ406" s="35"/>
    </row>
    <row r="407" spans="16:52" ht="12.75">
      <c r="P407" s="24" t="b">
        <f t="shared" si="137"/>
        <v>0</v>
      </c>
      <c r="Q407" s="36"/>
      <c r="R407" s="36">
        <f aca="true" t="shared" si="146" ref="R407:R470">DATE(YEAR(R406),MONTH(R406)+1,DAY(R406))</f>
        <v>51220</v>
      </c>
      <c r="S407" s="37" t="b">
        <f t="shared" si="138"/>
        <v>0</v>
      </c>
      <c r="T407" s="37">
        <f t="shared" si="141"/>
        <v>3319245.1418038923</v>
      </c>
      <c r="U407" s="37">
        <f t="shared" si="139"/>
        <v>13707.59011764694</v>
      </c>
      <c r="V407" s="37">
        <f t="shared" si="130"/>
        <v>2445344.3985882145</v>
      </c>
      <c r="W407" s="37">
        <f t="shared" si="140"/>
        <v>4.166666666666667</v>
      </c>
      <c r="X407" s="35"/>
      <c r="Y407" s="35"/>
      <c r="Z407" s="35"/>
      <c r="AA407" s="35"/>
      <c r="AB407" s="35"/>
      <c r="AC407" s="35"/>
      <c r="AD407" s="36" t="b">
        <f t="shared" si="142"/>
        <v>0</v>
      </c>
      <c r="AE407" s="36">
        <f aca="true" t="shared" si="147" ref="AE407:AE470">DATE(YEAR(AE406),MONTH(AE406)+1,DAY(AE406))</f>
        <v>51220</v>
      </c>
      <c r="AF407" s="37" t="b">
        <f t="shared" si="143"/>
        <v>0</v>
      </c>
      <c r="AG407" s="37">
        <f aca="true" t="shared" si="148" ref="AG407:AG470">AG406+AH406+$K$25+AJ406</f>
        <v>5477164.334931157</v>
      </c>
      <c r="AH407" s="37">
        <f t="shared" si="144"/>
        <v>27094.773935302754</v>
      </c>
      <c r="AI407" s="37">
        <f t="shared" si="125"/>
        <v>4228399.108866467</v>
      </c>
      <c r="AJ407" s="37">
        <f t="shared" si="145"/>
        <v>10</v>
      </c>
      <c r="AK407" s="35"/>
      <c r="AL407" s="35"/>
      <c r="AM407" s="35"/>
      <c r="AN407" s="35"/>
      <c r="AO407" s="35"/>
      <c r="AP407" s="35"/>
      <c r="AQ407" s="35"/>
      <c r="AR407" s="35"/>
      <c r="AS407" s="35"/>
      <c r="AT407" s="35"/>
      <c r="AU407" s="35"/>
      <c r="AV407" s="35"/>
      <c r="AW407" s="35"/>
      <c r="AX407" s="35"/>
      <c r="AY407" s="35"/>
      <c r="AZ407" s="35"/>
    </row>
    <row r="408" spans="16:52" ht="12.75">
      <c r="P408" s="24" t="b">
        <f t="shared" si="137"/>
        <v>0</v>
      </c>
      <c r="Q408" s="36"/>
      <c r="R408" s="36">
        <f t="shared" si="146"/>
        <v>51251</v>
      </c>
      <c r="S408" s="37" t="b">
        <f t="shared" si="138"/>
        <v>0</v>
      </c>
      <c r="T408" s="37">
        <f t="shared" si="141"/>
        <v>3333956.8985882057</v>
      </c>
      <c r="U408" s="37">
        <f t="shared" si="139"/>
        <v>13707.59011764694</v>
      </c>
      <c r="V408" s="37">
        <f t="shared" si="130"/>
        <v>2459051.9887058614</v>
      </c>
      <c r="W408" s="37">
        <f t="shared" si="140"/>
        <v>4.166666666666667</v>
      </c>
      <c r="X408" s="35"/>
      <c r="Y408" s="35"/>
      <c r="Z408" s="35"/>
      <c r="AA408" s="35"/>
      <c r="AB408" s="35"/>
      <c r="AC408" s="35"/>
      <c r="AD408" s="36" t="b">
        <f t="shared" si="142"/>
        <v>0</v>
      </c>
      <c r="AE408" s="36">
        <f t="shared" si="147"/>
        <v>51251</v>
      </c>
      <c r="AF408" s="37" t="b">
        <f t="shared" si="143"/>
        <v>0</v>
      </c>
      <c r="AG408" s="37">
        <f t="shared" si="148"/>
        <v>5506269.10886646</v>
      </c>
      <c r="AH408" s="37">
        <f t="shared" si="144"/>
        <v>27094.773935302754</v>
      </c>
      <c r="AI408" s="37">
        <f aca="true" t="shared" si="149" ref="AI408:AI471">AI407+AH408</f>
        <v>4255493.88280177</v>
      </c>
      <c r="AJ408" s="37">
        <f t="shared" si="145"/>
        <v>10</v>
      </c>
      <c r="AK408" s="35"/>
      <c r="AL408" s="35"/>
      <c r="AM408" s="35"/>
      <c r="AN408" s="35"/>
      <c r="AO408" s="35"/>
      <c r="AP408" s="35"/>
      <c r="AQ408" s="35"/>
      <c r="AR408" s="35"/>
      <c r="AS408" s="35"/>
      <c r="AT408" s="35"/>
      <c r="AU408" s="35"/>
      <c r="AV408" s="35"/>
      <c r="AW408" s="35"/>
      <c r="AX408" s="35"/>
      <c r="AY408" s="35"/>
      <c r="AZ408" s="35"/>
    </row>
    <row r="409" spans="16:52" ht="12.75">
      <c r="P409" s="24" t="b">
        <f t="shared" si="137"/>
        <v>0</v>
      </c>
      <c r="Q409" s="36"/>
      <c r="R409" s="36">
        <f t="shared" si="146"/>
        <v>51281</v>
      </c>
      <c r="S409" s="37" t="b">
        <f t="shared" si="138"/>
        <v>0</v>
      </c>
      <c r="T409" s="37">
        <f t="shared" si="141"/>
        <v>3348668.655372519</v>
      </c>
      <c r="U409" s="37">
        <f t="shared" si="139"/>
        <v>13707.59011764694</v>
      </c>
      <c r="V409" s="37">
        <f t="shared" si="130"/>
        <v>2472759.578823508</v>
      </c>
      <c r="W409" s="37">
        <f t="shared" si="140"/>
        <v>4.166666666666667</v>
      </c>
      <c r="X409" s="35"/>
      <c r="Y409" s="35"/>
      <c r="Z409" s="35"/>
      <c r="AA409" s="35"/>
      <c r="AB409" s="35"/>
      <c r="AC409" s="35"/>
      <c r="AD409" s="36" t="b">
        <f t="shared" si="142"/>
        <v>0</v>
      </c>
      <c r="AE409" s="36">
        <f t="shared" si="147"/>
        <v>51281</v>
      </c>
      <c r="AF409" s="37" t="b">
        <f t="shared" si="143"/>
        <v>0</v>
      </c>
      <c r="AG409" s="37">
        <f t="shared" si="148"/>
        <v>5535373.882801763</v>
      </c>
      <c r="AH409" s="37">
        <f t="shared" si="144"/>
        <v>27094.773935302754</v>
      </c>
      <c r="AI409" s="37">
        <f t="shared" si="149"/>
        <v>4282588.656737073</v>
      </c>
      <c r="AJ409" s="37">
        <f t="shared" si="145"/>
        <v>10</v>
      </c>
      <c r="AK409" s="35"/>
      <c r="AL409" s="35"/>
      <c r="AM409" s="35"/>
      <c r="AN409" s="35"/>
      <c r="AO409" s="35"/>
      <c r="AP409" s="35"/>
      <c r="AQ409" s="35"/>
      <c r="AR409" s="35"/>
      <c r="AS409" s="35"/>
      <c r="AT409" s="35"/>
      <c r="AU409" s="35"/>
      <c r="AV409" s="35"/>
      <c r="AW409" s="35"/>
      <c r="AX409" s="35"/>
      <c r="AY409" s="35"/>
      <c r="AZ409" s="35"/>
    </row>
    <row r="410" spans="16:52" ht="12.75">
      <c r="P410" s="24" t="b">
        <f t="shared" si="137"/>
        <v>0</v>
      </c>
      <c r="Q410" s="36"/>
      <c r="R410" s="36">
        <f t="shared" si="146"/>
        <v>51312</v>
      </c>
      <c r="S410" s="37" t="b">
        <f t="shared" si="138"/>
        <v>0</v>
      </c>
      <c r="T410" s="37">
        <f t="shared" si="141"/>
        <v>3363380.4121568324</v>
      </c>
      <c r="U410" s="37">
        <f t="shared" si="139"/>
        <v>13707.59011764694</v>
      </c>
      <c r="V410" s="37">
        <f t="shared" si="130"/>
        <v>2486467.168941155</v>
      </c>
      <c r="W410" s="37">
        <f t="shared" si="140"/>
        <v>4.166666666666667</v>
      </c>
      <c r="X410" s="35"/>
      <c r="Y410" s="35"/>
      <c r="Z410" s="35"/>
      <c r="AA410" s="35"/>
      <c r="AB410" s="35"/>
      <c r="AC410" s="35"/>
      <c r="AD410" s="36" t="b">
        <f t="shared" si="142"/>
        <v>0</v>
      </c>
      <c r="AE410" s="36">
        <f t="shared" si="147"/>
        <v>51312</v>
      </c>
      <c r="AF410" s="37" t="b">
        <f t="shared" si="143"/>
        <v>0</v>
      </c>
      <c r="AG410" s="37">
        <f t="shared" si="148"/>
        <v>5564478.656737066</v>
      </c>
      <c r="AH410" s="37">
        <f t="shared" si="144"/>
        <v>27094.773935302754</v>
      </c>
      <c r="AI410" s="37">
        <f t="shared" si="149"/>
        <v>4309683.430672376</v>
      </c>
      <c r="AJ410" s="37">
        <f t="shared" si="145"/>
        <v>10</v>
      </c>
      <c r="AK410" s="35"/>
      <c r="AL410" s="35"/>
      <c r="AM410" s="35"/>
      <c r="AN410" s="35"/>
      <c r="AO410" s="35"/>
      <c r="AP410" s="35"/>
      <c r="AQ410" s="35"/>
      <c r="AR410" s="35"/>
      <c r="AS410" s="35"/>
      <c r="AT410" s="35"/>
      <c r="AU410" s="35"/>
      <c r="AV410" s="35"/>
      <c r="AW410" s="35"/>
      <c r="AX410" s="35"/>
      <c r="AY410" s="35"/>
      <c r="AZ410" s="35"/>
    </row>
    <row r="411" spans="16:52" ht="12.75">
      <c r="P411" s="24" t="b">
        <f t="shared" si="137"/>
        <v>0</v>
      </c>
      <c r="Q411" s="36"/>
      <c r="R411" s="36">
        <f t="shared" si="146"/>
        <v>51342</v>
      </c>
      <c r="S411" s="37" t="b">
        <f t="shared" si="138"/>
        <v>0</v>
      </c>
      <c r="T411" s="37">
        <f t="shared" si="141"/>
        <v>3378092.1689411458</v>
      </c>
      <c r="U411" s="37">
        <f t="shared" si="139"/>
        <v>13707.59011764694</v>
      </c>
      <c r="V411" s="37">
        <f t="shared" si="130"/>
        <v>2500174.759058802</v>
      </c>
      <c r="W411" s="37">
        <f t="shared" si="140"/>
        <v>4.166666666666667</v>
      </c>
      <c r="X411" s="35"/>
      <c r="Y411" s="35"/>
      <c r="Z411" s="35"/>
      <c r="AA411" s="35"/>
      <c r="AB411" s="35"/>
      <c r="AC411" s="35"/>
      <c r="AD411" s="36" t="b">
        <f t="shared" si="142"/>
        <v>0</v>
      </c>
      <c r="AE411" s="36">
        <f t="shared" si="147"/>
        <v>51342</v>
      </c>
      <c r="AF411" s="37" t="b">
        <f t="shared" si="143"/>
        <v>0</v>
      </c>
      <c r="AG411" s="37">
        <f t="shared" si="148"/>
        <v>5593583.430672369</v>
      </c>
      <c r="AH411" s="37">
        <f t="shared" si="144"/>
        <v>27094.773935302754</v>
      </c>
      <c r="AI411" s="37">
        <f t="shared" si="149"/>
        <v>4336778.2046076795</v>
      </c>
      <c r="AJ411" s="37">
        <f t="shared" si="145"/>
        <v>10</v>
      </c>
      <c r="AK411" s="35"/>
      <c r="AL411" s="35"/>
      <c r="AM411" s="35"/>
      <c r="AN411" s="35"/>
      <c r="AO411" s="35"/>
      <c r="AP411" s="35"/>
      <c r="AQ411" s="35"/>
      <c r="AR411" s="35"/>
      <c r="AS411" s="35"/>
      <c r="AT411" s="35"/>
      <c r="AU411" s="35"/>
      <c r="AV411" s="35"/>
      <c r="AW411" s="35"/>
      <c r="AX411" s="35"/>
      <c r="AY411" s="35"/>
      <c r="AZ411" s="35"/>
    </row>
    <row r="412" spans="16:52" ht="12.75">
      <c r="P412" s="24" t="b">
        <f t="shared" si="137"/>
        <v>0</v>
      </c>
      <c r="Q412" s="36"/>
      <c r="R412" s="36">
        <f t="shared" si="146"/>
        <v>51373</v>
      </c>
      <c r="S412" s="37" t="b">
        <f t="shared" si="138"/>
        <v>0</v>
      </c>
      <c r="T412" s="37">
        <f t="shared" si="141"/>
        <v>3392803.925725459</v>
      </c>
      <c r="U412" s="37">
        <f t="shared" si="139"/>
        <v>13707.59011764694</v>
      </c>
      <c r="V412" s="37">
        <f t="shared" si="130"/>
        <v>2513882.349176449</v>
      </c>
      <c r="W412" s="37">
        <f t="shared" si="140"/>
        <v>4.166666666666667</v>
      </c>
      <c r="X412" s="35"/>
      <c r="Y412" s="35"/>
      <c r="Z412" s="35"/>
      <c r="AA412" s="35"/>
      <c r="AB412" s="35"/>
      <c r="AC412" s="35"/>
      <c r="AD412" s="36" t="b">
        <f t="shared" si="142"/>
        <v>0</v>
      </c>
      <c r="AE412" s="36">
        <f t="shared" si="147"/>
        <v>51373</v>
      </c>
      <c r="AF412" s="37" t="b">
        <f t="shared" si="143"/>
        <v>0</v>
      </c>
      <c r="AG412" s="37">
        <f t="shared" si="148"/>
        <v>5622688.204607672</v>
      </c>
      <c r="AH412" s="37">
        <f t="shared" si="144"/>
        <v>27094.773935302754</v>
      </c>
      <c r="AI412" s="37">
        <f t="shared" si="149"/>
        <v>4363872.978542983</v>
      </c>
      <c r="AJ412" s="37">
        <f t="shared" si="145"/>
        <v>10</v>
      </c>
      <c r="AK412" s="35"/>
      <c r="AL412" s="35"/>
      <c r="AM412" s="35"/>
      <c r="AN412" s="35"/>
      <c r="AO412" s="35"/>
      <c r="AP412" s="35"/>
      <c r="AQ412" s="35"/>
      <c r="AR412" s="35"/>
      <c r="AS412" s="35"/>
      <c r="AT412" s="35"/>
      <c r="AU412" s="35"/>
      <c r="AV412" s="35"/>
      <c r="AW412" s="35"/>
      <c r="AX412" s="35"/>
      <c r="AY412" s="35"/>
      <c r="AZ412" s="35"/>
    </row>
    <row r="413" spans="16:52" ht="12.75">
      <c r="P413" s="24" t="b">
        <f t="shared" si="137"/>
        <v>0</v>
      </c>
      <c r="Q413" s="36"/>
      <c r="R413" s="36">
        <f t="shared" si="146"/>
        <v>51404</v>
      </c>
      <c r="S413" s="37" t="b">
        <f t="shared" si="138"/>
        <v>0</v>
      </c>
      <c r="T413" s="37">
        <f t="shared" si="141"/>
        <v>3407515.6825097725</v>
      </c>
      <c r="U413" s="37">
        <f t="shared" si="139"/>
        <v>13707.59011764694</v>
      </c>
      <c r="V413" s="37">
        <f t="shared" si="130"/>
        <v>2527589.9392940956</v>
      </c>
      <c r="W413" s="37">
        <f t="shared" si="140"/>
        <v>4.166666666666667</v>
      </c>
      <c r="X413" s="35"/>
      <c r="Y413" s="35"/>
      <c r="Z413" s="35"/>
      <c r="AA413" s="35"/>
      <c r="AB413" s="35"/>
      <c r="AC413" s="35"/>
      <c r="AD413" s="36" t="b">
        <f t="shared" si="142"/>
        <v>0</v>
      </c>
      <c r="AE413" s="36">
        <f t="shared" si="147"/>
        <v>51404</v>
      </c>
      <c r="AF413" s="37" t="b">
        <f t="shared" si="143"/>
        <v>0</v>
      </c>
      <c r="AG413" s="37">
        <f t="shared" si="148"/>
        <v>5651792.978542975</v>
      </c>
      <c r="AH413" s="37">
        <f t="shared" si="144"/>
        <v>27094.773935302754</v>
      </c>
      <c r="AI413" s="37">
        <f t="shared" si="149"/>
        <v>4390967.752478286</v>
      </c>
      <c r="AJ413" s="37">
        <f t="shared" si="145"/>
        <v>10</v>
      </c>
      <c r="AK413" s="35"/>
      <c r="AL413" s="35"/>
      <c r="AM413" s="35"/>
      <c r="AN413" s="35"/>
      <c r="AO413" s="35"/>
      <c r="AP413" s="35"/>
      <c r="AQ413" s="35"/>
      <c r="AR413" s="35"/>
      <c r="AS413" s="35"/>
      <c r="AT413" s="35"/>
      <c r="AU413" s="35"/>
      <c r="AV413" s="35"/>
      <c r="AW413" s="35"/>
      <c r="AX413" s="35"/>
      <c r="AY413" s="35"/>
      <c r="AZ413" s="35"/>
    </row>
    <row r="414" spans="16:52" ht="12.75">
      <c r="P414" s="24" t="b">
        <f t="shared" si="137"/>
        <v>0</v>
      </c>
      <c r="Q414" s="36"/>
      <c r="R414" s="36">
        <f t="shared" si="146"/>
        <v>51434</v>
      </c>
      <c r="S414" s="37" t="b">
        <f t="shared" si="138"/>
        <v>0</v>
      </c>
      <c r="T414" s="37">
        <f t="shared" si="141"/>
        <v>3422227.439294086</v>
      </c>
      <c r="U414" s="37">
        <f t="shared" si="139"/>
        <v>13707.59011764694</v>
      </c>
      <c r="V414" s="37">
        <f t="shared" si="130"/>
        <v>2541297.5294117425</v>
      </c>
      <c r="W414" s="37">
        <f t="shared" si="140"/>
        <v>4.166666666666667</v>
      </c>
      <c r="X414" s="35"/>
      <c r="Y414" s="35"/>
      <c r="Z414" s="35"/>
      <c r="AA414" s="35"/>
      <c r="AB414" s="35"/>
      <c r="AC414" s="35"/>
      <c r="AD414" s="36" t="b">
        <f t="shared" si="142"/>
        <v>0</v>
      </c>
      <c r="AE414" s="36">
        <f t="shared" si="147"/>
        <v>51434</v>
      </c>
      <c r="AF414" s="37" t="b">
        <f t="shared" si="143"/>
        <v>0</v>
      </c>
      <c r="AG414" s="37">
        <f t="shared" si="148"/>
        <v>5680897.752478278</v>
      </c>
      <c r="AH414" s="37">
        <f t="shared" si="144"/>
        <v>27094.773935302754</v>
      </c>
      <c r="AI414" s="37">
        <f t="shared" si="149"/>
        <v>4418062.526413589</v>
      </c>
      <c r="AJ414" s="37">
        <f t="shared" si="145"/>
        <v>10</v>
      </c>
      <c r="AK414" s="35"/>
      <c r="AL414" s="35"/>
      <c r="AM414" s="35"/>
      <c r="AN414" s="35"/>
      <c r="AO414" s="35"/>
      <c r="AP414" s="35"/>
      <c r="AQ414" s="35"/>
      <c r="AR414" s="35"/>
      <c r="AS414" s="35"/>
      <c r="AT414" s="35"/>
      <c r="AU414" s="35"/>
      <c r="AV414" s="35"/>
      <c r="AW414" s="35"/>
      <c r="AX414" s="35"/>
      <c r="AY414" s="35"/>
      <c r="AZ414" s="35"/>
    </row>
    <row r="415" spans="16:52" ht="12.75">
      <c r="P415" s="24" t="b">
        <f t="shared" si="137"/>
        <v>0</v>
      </c>
      <c r="Q415" s="36"/>
      <c r="R415" s="36">
        <f t="shared" si="146"/>
        <v>51465</v>
      </c>
      <c r="S415" s="37" t="b">
        <f t="shared" si="138"/>
        <v>0</v>
      </c>
      <c r="T415" s="37">
        <f t="shared" si="141"/>
        <v>3436939.196078399</v>
      </c>
      <c r="U415" s="37">
        <f t="shared" si="139"/>
        <v>13707.59011764694</v>
      </c>
      <c r="V415" s="37">
        <f t="shared" si="130"/>
        <v>2555005.1195293893</v>
      </c>
      <c r="W415" s="37">
        <f t="shared" si="140"/>
        <v>4.166666666666667</v>
      </c>
      <c r="X415" s="35"/>
      <c r="Y415" s="35"/>
      <c r="Z415" s="35"/>
      <c r="AA415" s="35"/>
      <c r="AB415" s="35"/>
      <c r="AC415" s="35"/>
      <c r="AD415" s="36" t="b">
        <f t="shared" si="142"/>
        <v>0</v>
      </c>
      <c r="AE415" s="36">
        <f t="shared" si="147"/>
        <v>51465</v>
      </c>
      <c r="AF415" s="37" t="b">
        <f t="shared" si="143"/>
        <v>0</v>
      </c>
      <c r="AG415" s="37">
        <f t="shared" si="148"/>
        <v>5710002.526413581</v>
      </c>
      <c r="AH415" s="37">
        <f t="shared" si="144"/>
        <v>27094.773935302754</v>
      </c>
      <c r="AI415" s="37">
        <f t="shared" si="149"/>
        <v>4445157.300348892</v>
      </c>
      <c r="AJ415" s="37">
        <f t="shared" si="145"/>
        <v>10</v>
      </c>
      <c r="AK415" s="35"/>
      <c r="AL415" s="35"/>
      <c r="AM415" s="35"/>
      <c r="AN415" s="35"/>
      <c r="AO415" s="35"/>
      <c r="AP415" s="35"/>
      <c r="AQ415" s="35"/>
      <c r="AR415" s="35"/>
      <c r="AS415" s="35"/>
      <c r="AT415" s="35"/>
      <c r="AU415" s="35"/>
      <c r="AV415" s="35"/>
      <c r="AW415" s="35"/>
      <c r="AX415" s="35"/>
      <c r="AY415" s="35"/>
      <c r="AZ415" s="35"/>
    </row>
    <row r="416" spans="16:52" ht="12.75">
      <c r="P416" s="24" t="b">
        <f t="shared" si="137"/>
        <v>0</v>
      </c>
      <c r="Q416" s="36"/>
      <c r="R416" s="36">
        <f t="shared" si="146"/>
        <v>51495</v>
      </c>
      <c r="S416" s="37" t="b">
        <f t="shared" si="138"/>
        <v>0</v>
      </c>
      <c r="T416" s="37">
        <f t="shared" si="141"/>
        <v>3451650.9528627126</v>
      </c>
      <c r="U416" s="37">
        <f t="shared" si="139"/>
        <v>13707.59011764694</v>
      </c>
      <c r="V416" s="37">
        <f t="shared" si="130"/>
        <v>2568712.709647036</v>
      </c>
      <c r="W416" s="37">
        <f t="shared" si="140"/>
        <v>4.166666666666667</v>
      </c>
      <c r="X416" s="35"/>
      <c r="Y416" s="35"/>
      <c r="Z416" s="35"/>
      <c r="AA416" s="35"/>
      <c r="AB416" s="35"/>
      <c r="AC416" s="35"/>
      <c r="AD416" s="36" t="b">
        <f t="shared" si="142"/>
        <v>0</v>
      </c>
      <c r="AE416" s="36">
        <f t="shared" si="147"/>
        <v>51495</v>
      </c>
      <c r="AF416" s="37" t="b">
        <f t="shared" si="143"/>
        <v>0</v>
      </c>
      <c r="AG416" s="37">
        <f t="shared" si="148"/>
        <v>5739107.300348884</v>
      </c>
      <c r="AH416" s="37">
        <f t="shared" si="144"/>
        <v>27094.773935302754</v>
      </c>
      <c r="AI416" s="37">
        <f t="shared" si="149"/>
        <v>4472252.074284195</v>
      </c>
      <c r="AJ416" s="37">
        <f t="shared" si="145"/>
        <v>10</v>
      </c>
      <c r="AK416" s="35"/>
      <c r="AL416" s="35"/>
      <c r="AM416" s="35"/>
      <c r="AN416" s="35"/>
      <c r="AO416" s="35"/>
      <c r="AP416" s="35"/>
      <c r="AQ416" s="35"/>
      <c r="AR416" s="35"/>
      <c r="AS416" s="35"/>
      <c r="AT416" s="35"/>
      <c r="AU416" s="35"/>
      <c r="AV416" s="35"/>
      <c r="AW416" s="35"/>
      <c r="AX416" s="35"/>
      <c r="AY416" s="35"/>
      <c r="AZ416" s="35"/>
    </row>
    <row r="417" spans="16:52" ht="12.75">
      <c r="P417" s="24" t="b">
        <f t="shared" si="137"/>
        <v>0</v>
      </c>
      <c r="Q417" s="36"/>
      <c r="R417" s="36">
        <f t="shared" si="146"/>
        <v>51526</v>
      </c>
      <c r="S417" s="37" t="b">
        <f t="shared" si="138"/>
        <v>0</v>
      </c>
      <c r="T417" s="37">
        <f t="shared" si="141"/>
        <v>3466362.709647026</v>
      </c>
      <c r="U417" s="37">
        <f aca="true" t="shared" si="150" ref="U417:U428">($I$23/12)*$T$417</f>
        <v>14443.177956862608</v>
      </c>
      <c r="V417" s="37">
        <f t="shared" si="130"/>
        <v>2583155.8876038985</v>
      </c>
      <c r="W417" s="37">
        <f t="shared" si="140"/>
        <v>4.166666666666667</v>
      </c>
      <c r="X417" s="35"/>
      <c r="Y417" s="35"/>
      <c r="Z417" s="35"/>
      <c r="AA417" s="35"/>
      <c r="AB417" s="35"/>
      <c r="AC417" s="35"/>
      <c r="AD417" s="36" t="b">
        <f t="shared" si="142"/>
        <v>0</v>
      </c>
      <c r="AE417" s="36">
        <f t="shared" si="147"/>
        <v>51526</v>
      </c>
      <c r="AF417" s="37" t="b">
        <f t="shared" si="143"/>
        <v>0</v>
      </c>
      <c r="AG417" s="37">
        <f t="shared" si="148"/>
        <v>5768212.0742841875</v>
      </c>
      <c r="AH417" s="37">
        <f>($K$23/12)*$AG$417</f>
        <v>28841.06037142094</v>
      </c>
      <c r="AI417" s="37">
        <f t="shared" si="149"/>
        <v>4501093.134655616</v>
      </c>
      <c r="AJ417" s="37">
        <f t="shared" si="145"/>
        <v>10</v>
      </c>
      <c r="AK417" s="35"/>
      <c r="AL417" s="35"/>
      <c r="AM417" s="35"/>
      <c r="AN417" s="35"/>
      <c r="AO417" s="35"/>
      <c r="AP417" s="35"/>
      <c r="AQ417" s="35"/>
      <c r="AR417" s="35"/>
      <c r="AS417" s="35"/>
      <c r="AT417" s="35"/>
      <c r="AU417" s="35"/>
      <c r="AV417" s="35"/>
      <c r="AW417" s="35"/>
      <c r="AX417" s="35"/>
      <c r="AY417" s="35"/>
      <c r="AZ417" s="35"/>
    </row>
    <row r="418" spans="16:52" ht="12.75">
      <c r="P418" s="24" t="b">
        <f t="shared" si="137"/>
        <v>0</v>
      </c>
      <c r="Q418" s="36"/>
      <c r="R418" s="36">
        <f t="shared" si="146"/>
        <v>51557</v>
      </c>
      <c r="S418" s="37" t="b">
        <f t="shared" si="138"/>
        <v>0</v>
      </c>
      <c r="T418" s="37">
        <f t="shared" si="141"/>
        <v>3481810.054270555</v>
      </c>
      <c r="U418" s="37">
        <f t="shared" si="150"/>
        <v>14443.177956862608</v>
      </c>
      <c r="V418" s="37">
        <f t="shared" si="130"/>
        <v>2597599.065560761</v>
      </c>
      <c r="W418" s="37">
        <f t="shared" si="140"/>
        <v>4.166666666666667</v>
      </c>
      <c r="X418" s="35"/>
      <c r="Y418" s="35"/>
      <c r="Z418" s="35"/>
      <c r="AA418" s="35"/>
      <c r="AB418" s="35"/>
      <c r="AC418" s="35"/>
      <c r="AD418" s="36" t="b">
        <f t="shared" si="142"/>
        <v>0</v>
      </c>
      <c r="AE418" s="36">
        <f t="shared" si="147"/>
        <v>51557</v>
      </c>
      <c r="AF418" s="37" t="b">
        <f t="shared" si="143"/>
        <v>0</v>
      </c>
      <c r="AG418" s="37">
        <f t="shared" si="148"/>
        <v>5799063.134655609</v>
      </c>
      <c r="AH418" s="37">
        <f aca="true" t="shared" si="151" ref="AH418:AH428">($K$23/12)*$AG$417</f>
        <v>28841.06037142094</v>
      </c>
      <c r="AI418" s="37">
        <f t="shared" si="149"/>
        <v>4529934.1950270375</v>
      </c>
      <c r="AJ418" s="37">
        <f t="shared" si="145"/>
        <v>10</v>
      </c>
      <c r="AK418" s="35"/>
      <c r="AL418" s="35"/>
      <c r="AM418" s="35"/>
      <c r="AN418" s="35"/>
      <c r="AO418" s="35"/>
      <c r="AP418" s="35"/>
      <c r="AQ418" s="35"/>
      <c r="AR418" s="35"/>
      <c r="AS418" s="35"/>
      <c r="AT418" s="35"/>
      <c r="AU418" s="35"/>
      <c r="AV418" s="35"/>
      <c r="AW418" s="35"/>
      <c r="AX418" s="35"/>
      <c r="AY418" s="35"/>
      <c r="AZ418" s="35"/>
    </row>
    <row r="419" spans="16:52" ht="12.75">
      <c r="P419" s="24" t="b">
        <f t="shared" si="137"/>
        <v>0</v>
      </c>
      <c r="Q419" s="36"/>
      <c r="R419" s="36">
        <f t="shared" si="146"/>
        <v>51585</v>
      </c>
      <c r="S419" s="37" t="b">
        <f t="shared" si="138"/>
        <v>0</v>
      </c>
      <c r="T419" s="37">
        <f t="shared" si="141"/>
        <v>3497257.398894084</v>
      </c>
      <c r="U419" s="37">
        <f t="shared" si="150"/>
        <v>14443.177956862608</v>
      </c>
      <c r="V419" s="37">
        <f t="shared" si="130"/>
        <v>2612042.2435176233</v>
      </c>
      <c r="W419" s="37">
        <f t="shared" si="140"/>
        <v>4.166666666666667</v>
      </c>
      <c r="X419" s="35"/>
      <c r="Y419" s="35"/>
      <c r="Z419" s="35"/>
      <c r="AA419" s="35"/>
      <c r="AB419" s="35"/>
      <c r="AC419" s="35"/>
      <c r="AD419" s="36" t="b">
        <f t="shared" si="142"/>
        <v>0</v>
      </c>
      <c r="AE419" s="36">
        <f t="shared" si="147"/>
        <v>51585</v>
      </c>
      <c r="AF419" s="37" t="b">
        <f t="shared" si="143"/>
        <v>0</v>
      </c>
      <c r="AG419" s="37">
        <f t="shared" si="148"/>
        <v>5829914.19502703</v>
      </c>
      <c r="AH419" s="37">
        <f t="shared" si="151"/>
        <v>28841.06037142094</v>
      </c>
      <c r="AI419" s="37">
        <f t="shared" si="149"/>
        <v>4558775.255398459</v>
      </c>
      <c r="AJ419" s="37">
        <f t="shared" si="145"/>
        <v>10</v>
      </c>
      <c r="AK419" s="35"/>
      <c r="AL419" s="35"/>
      <c r="AM419" s="35"/>
      <c r="AN419" s="35"/>
      <c r="AO419" s="35"/>
      <c r="AP419" s="35"/>
      <c r="AQ419" s="35"/>
      <c r="AR419" s="35"/>
      <c r="AS419" s="35"/>
      <c r="AT419" s="35"/>
      <c r="AU419" s="35"/>
      <c r="AV419" s="35"/>
      <c r="AW419" s="35"/>
      <c r="AX419" s="35"/>
      <c r="AY419" s="35"/>
      <c r="AZ419" s="35"/>
    </row>
    <row r="420" spans="16:52" ht="12.75">
      <c r="P420" s="24" t="b">
        <f t="shared" si="137"/>
        <v>0</v>
      </c>
      <c r="Q420" s="36"/>
      <c r="R420" s="36">
        <f t="shared" si="146"/>
        <v>51616</v>
      </c>
      <c r="S420" s="37" t="b">
        <f t="shared" si="138"/>
        <v>0</v>
      </c>
      <c r="T420" s="37">
        <f t="shared" si="141"/>
        <v>3512704.7435176135</v>
      </c>
      <c r="U420" s="37">
        <f t="shared" si="150"/>
        <v>14443.177956862608</v>
      </c>
      <c r="V420" s="37">
        <f t="shared" si="130"/>
        <v>2626485.4214744857</v>
      </c>
      <c r="W420" s="37">
        <f t="shared" si="140"/>
        <v>4.166666666666667</v>
      </c>
      <c r="X420" s="35"/>
      <c r="Y420" s="35"/>
      <c r="Z420" s="35"/>
      <c r="AA420" s="35"/>
      <c r="AB420" s="35"/>
      <c r="AC420" s="35"/>
      <c r="AD420" s="36" t="b">
        <f t="shared" si="142"/>
        <v>0</v>
      </c>
      <c r="AE420" s="36">
        <f t="shared" si="147"/>
        <v>51616</v>
      </c>
      <c r="AF420" s="37" t="b">
        <f t="shared" si="143"/>
        <v>0</v>
      </c>
      <c r="AG420" s="37">
        <f t="shared" si="148"/>
        <v>5860765.255398451</v>
      </c>
      <c r="AH420" s="37">
        <f t="shared" si="151"/>
        <v>28841.06037142094</v>
      </c>
      <c r="AI420" s="37">
        <f t="shared" si="149"/>
        <v>4587616.31576988</v>
      </c>
      <c r="AJ420" s="37">
        <f t="shared" si="145"/>
        <v>10</v>
      </c>
      <c r="AK420" s="35"/>
      <c r="AL420" s="35"/>
      <c r="AM420" s="35"/>
      <c r="AN420" s="35"/>
      <c r="AO420" s="35"/>
      <c r="AP420" s="35"/>
      <c r="AQ420" s="35"/>
      <c r="AR420" s="35"/>
      <c r="AS420" s="35"/>
      <c r="AT420" s="35"/>
      <c r="AU420" s="35"/>
      <c r="AV420" s="35"/>
      <c r="AW420" s="35"/>
      <c r="AX420" s="35"/>
      <c r="AY420" s="35"/>
      <c r="AZ420" s="35"/>
    </row>
    <row r="421" spans="16:52" ht="12.75">
      <c r="P421" s="24" t="b">
        <f t="shared" si="137"/>
        <v>0</v>
      </c>
      <c r="Q421" s="36"/>
      <c r="R421" s="36">
        <f t="shared" si="146"/>
        <v>51646</v>
      </c>
      <c r="S421" s="37" t="b">
        <f t="shared" si="138"/>
        <v>0</v>
      </c>
      <c r="T421" s="37">
        <f t="shared" si="141"/>
        <v>3528152.088141143</v>
      </c>
      <c r="U421" s="37">
        <f t="shared" si="150"/>
        <v>14443.177956862608</v>
      </c>
      <c r="V421" s="37">
        <f t="shared" si="130"/>
        <v>2640928.599431348</v>
      </c>
      <c r="W421" s="37">
        <f t="shared" si="140"/>
        <v>4.166666666666667</v>
      </c>
      <c r="X421" s="35"/>
      <c r="Y421" s="35"/>
      <c r="Z421" s="35"/>
      <c r="AA421" s="35"/>
      <c r="AB421" s="35"/>
      <c r="AC421" s="35"/>
      <c r="AD421" s="36" t="b">
        <f t="shared" si="142"/>
        <v>0</v>
      </c>
      <c r="AE421" s="36">
        <f t="shared" si="147"/>
        <v>51646</v>
      </c>
      <c r="AF421" s="37" t="b">
        <f t="shared" si="143"/>
        <v>0</v>
      </c>
      <c r="AG421" s="37">
        <f t="shared" si="148"/>
        <v>5891616.315769873</v>
      </c>
      <c r="AH421" s="37">
        <f t="shared" si="151"/>
        <v>28841.06037142094</v>
      </c>
      <c r="AI421" s="37">
        <f t="shared" si="149"/>
        <v>4616457.376141301</v>
      </c>
      <c r="AJ421" s="37">
        <f t="shared" si="145"/>
        <v>10</v>
      </c>
      <c r="AK421" s="35"/>
      <c r="AL421" s="35"/>
      <c r="AM421" s="35"/>
      <c r="AN421" s="35"/>
      <c r="AO421" s="35"/>
      <c r="AP421" s="35"/>
      <c r="AQ421" s="35"/>
      <c r="AR421" s="35"/>
      <c r="AS421" s="35"/>
      <c r="AT421" s="35"/>
      <c r="AU421" s="35"/>
      <c r="AV421" s="35"/>
      <c r="AW421" s="35"/>
      <c r="AX421" s="35"/>
      <c r="AY421" s="35"/>
      <c r="AZ421" s="35"/>
    </row>
    <row r="422" spans="16:52" ht="12.75">
      <c r="P422" s="24" t="b">
        <f t="shared" si="137"/>
        <v>0</v>
      </c>
      <c r="Q422" s="36"/>
      <c r="R422" s="36">
        <f t="shared" si="146"/>
        <v>51677</v>
      </c>
      <c r="S422" s="37" t="b">
        <f t="shared" si="138"/>
        <v>0</v>
      </c>
      <c r="T422" s="37">
        <f t="shared" si="141"/>
        <v>3543599.432764672</v>
      </c>
      <c r="U422" s="37">
        <f t="shared" si="150"/>
        <v>14443.177956862608</v>
      </c>
      <c r="V422" s="37">
        <f t="shared" si="130"/>
        <v>2655371.7773882104</v>
      </c>
      <c r="W422" s="37">
        <f t="shared" si="140"/>
        <v>4.166666666666667</v>
      </c>
      <c r="X422" s="35"/>
      <c r="Y422" s="35"/>
      <c r="Z422" s="35"/>
      <c r="AA422" s="35"/>
      <c r="AB422" s="35"/>
      <c r="AC422" s="35"/>
      <c r="AD422" s="36" t="b">
        <f t="shared" si="142"/>
        <v>0</v>
      </c>
      <c r="AE422" s="36">
        <f t="shared" si="147"/>
        <v>51677</v>
      </c>
      <c r="AF422" s="37" t="b">
        <f t="shared" si="143"/>
        <v>0</v>
      </c>
      <c r="AG422" s="37">
        <f t="shared" si="148"/>
        <v>5922467.376141294</v>
      </c>
      <c r="AH422" s="37">
        <f t="shared" si="151"/>
        <v>28841.06037142094</v>
      </c>
      <c r="AI422" s="37">
        <f t="shared" si="149"/>
        <v>4645298.436512723</v>
      </c>
      <c r="AJ422" s="37">
        <f t="shared" si="145"/>
        <v>10</v>
      </c>
      <c r="AK422" s="35"/>
      <c r="AL422" s="35"/>
      <c r="AM422" s="35"/>
      <c r="AN422" s="35"/>
      <c r="AO422" s="35"/>
      <c r="AP422" s="35"/>
      <c r="AQ422" s="35"/>
      <c r="AR422" s="35"/>
      <c r="AS422" s="35"/>
      <c r="AT422" s="35"/>
      <c r="AU422" s="35"/>
      <c r="AV422" s="35"/>
      <c r="AW422" s="35"/>
      <c r="AX422" s="35"/>
      <c r="AY422" s="35"/>
      <c r="AZ422" s="35"/>
    </row>
    <row r="423" spans="16:52" ht="12.75">
      <c r="P423" s="24" t="b">
        <f t="shared" si="137"/>
        <v>0</v>
      </c>
      <c r="Q423" s="36"/>
      <c r="R423" s="36">
        <f t="shared" si="146"/>
        <v>51707</v>
      </c>
      <c r="S423" s="37" t="b">
        <f t="shared" si="138"/>
        <v>0</v>
      </c>
      <c r="T423" s="37">
        <f t="shared" si="141"/>
        <v>3559046.7773882016</v>
      </c>
      <c r="U423" s="37">
        <f t="shared" si="150"/>
        <v>14443.177956862608</v>
      </c>
      <c r="V423" s="37">
        <f t="shared" si="130"/>
        <v>2669814.955345073</v>
      </c>
      <c r="W423" s="37">
        <f t="shared" si="140"/>
        <v>4.166666666666667</v>
      </c>
      <c r="X423" s="35"/>
      <c r="Y423" s="35"/>
      <c r="Z423" s="35"/>
      <c r="AA423" s="35"/>
      <c r="AB423" s="35"/>
      <c r="AC423" s="35"/>
      <c r="AD423" s="36" t="b">
        <f t="shared" si="142"/>
        <v>0</v>
      </c>
      <c r="AE423" s="36">
        <f t="shared" si="147"/>
        <v>51707</v>
      </c>
      <c r="AF423" s="37" t="b">
        <f t="shared" si="143"/>
        <v>0</v>
      </c>
      <c r="AG423" s="37">
        <f t="shared" si="148"/>
        <v>5953318.436512715</v>
      </c>
      <c r="AH423" s="37">
        <f t="shared" si="151"/>
        <v>28841.06037142094</v>
      </c>
      <c r="AI423" s="37">
        <f t="shared" si="149"/>
        <v>4674139.496884144</v>
      </c>
      <c r="AJ423" s="37">
        <f t="shared" si="145"/>
        <v>10</v>
      </c>
      <c r="AK423" s="35"/>
      <c r="AL423" s="35"/>
      <c r="AM423" s="35"/>
      <c r="AN423" s="35"/>
      <c r="AO423" s="35"/>
      <c r="AP423" s="35"/>
      <c r="AQ423" s="35"/>
      <c r="AR423" s="35"/>
      <c r="AS423" s="35"/>
      <c r="AT423" s="35"/>
      <c r="AU423" s="35"/>
      <c r="AV423" s="35"/>
      <c r="AW423" s="35"/>
      <c r="AX423" s="35"/>
      <c r="AY423" s="35"/>
      <c r="AZ423" s="35"/>
    </row>
    <row r="424" spans="16:52" ht="12.75">
      <c r="P424" s="24" t="b">
        <f t="shared" si="137"/>
        <v>0</v>
      </c>
      <c r="Q424" s="36"/>
      <c r="R424" s="36">
        <f t="shared" si="146"/>
        <v>51738</v>
      </c>
      <c r="S424" s="37" t="b">
        <f t="shared" si="138"/>
        <v>0</v>
      </c>
      <c r="T424" s="37">
        <f t="shared" si="141"/>
        <v>3574494.122011731</v>
      </c>
      <c r="U424" s="37">
        <f t="shared" si="150"/>
        <v>14443.177956862608</v>
      </c>
      <c r="V424" s="37">
        <f t="shared" si="130"/>
        <v>2684258.133301935</v>
      </c>
      <c r="W424" s="37">
        <f t="shared" si="140"/>
        <v>4.166666666666667</v>
      </c>
      <c r="X424" s="35"/>
      <c r="Y424" s="35"/>
      <c r="Z424" s="35"/>
      <c r="AA424" s="35"/>
      <c r="AB424" s="35"/>
      <c r="AC424" s="35"/>
      <c r="AD424" s="36" t="b">
        <f t="shared" si="142"/>
        <v>0</v>
      </c>
      <c r="AE424" s="36">
        <f t="shared" si="147"/>
        <v>51738</v>
      </c>
      <c r="AF424" s="37" t="b">
        <f t="shared" si="143"/>
        <v>0</v>
      </c>
      <c r="AG424" s="37">
        <f t="shared" si="148"/>
        <v>5984169.496884136</v>
      </c>
      <c r="AH424" s="37">
        <f t="shared" si="151"/>
        <v>28841.06037142094</v>
      </c>
      <c r="AI424" s="37">
        <f t="shared" si="149"/>
        <v>4702980.557255565</v>
      </c>
      <c r="AJ424" s="37">
        <f t="shared" si="145"/>
        <v>10</v>
      </c>
      <c r="AK424" s="35"/>
      <c r="AL424" s="35"/>
      <c r="AM424" s="35"/>
      <c r="AN424" s="35"/>
      <c r="AO424" s="35"/>
      <c r="AP424" s="35"/>
      <c r="AQ424" s="35"/>
      <c r="AR424" s="35"/>
      <c r="AS424" s="35"/>
      <c r="AT424" s="35"/>
      <c r="AU424" s="35"/>
      <c r="AV424" s="35"/>
      <c r="AW424" s="35"/>
      <c r="AX424" s="35"/>
      <c r="AY424" s="35"/>
      <c r="AZ424" s="35"/>
    </row>
    <row r="425" spans="16:52" ht="12.75">
      <c r="P425" s="24" t="b">
        <f t="shared" si="137"/>
        <v>0</v>
      </c>
      <c r="Q425" s="36"/>
      <c r="R425" s="36">
        <f t="shared" si="146"/>
        <v>51769</v>
      </c>
      <c r="S425" s="37" t="b">
        <f t="shared" si="138"/>
        <v>0</v>
      </c>
      <c r="T425" s="37">
        <f t="shared" si="141"/>
        <v>3589941.4666352603</v>
      </c>
      <c r="U425" s="37">
        <f t="shared" si="150"/>
        <v>14443.177956862608</v>
      </c>
      <c r="V425" s="37">
        <f t="shared" si="130"/>
        <v>2698701.3112587975</v>
      </c>
      <c r="W425" s="37">
        <f t="shared" si="140"/>
        <v>4.166666666666667</v>
      </c>
      <c r="X425" s="35"/>
      <c r="Y425" s="35"/>
      <c r="Z425" s="35"/>
      <c r="AA425" s="35"/>
      <c r="AB425" s="35"/>
      <c r="AC425" s="35"/>
      <c r="AD425" s="36" t="b">
        <f t="shared" si="142"/>
        <v>0</v>
      </c>
      <c r="AE425" s="36">
        <f t="shared" si="147"/>
        <v>51769</v>
      </c>
      <c r="AF425" s="37" t="b">
        <f t="shared" si="143"/>
        <v>0</v>
      </c>
      <c r="AG425" s="37">
        <f t="shared" si="148"/>
        <v>6015020.557255558</v>
      </c>
      <c r="AH425" s="37">
        <f t="shared" si="151"/>
        <v>28841.06037142094</v>
      </c>
      <c r="AI425" s="37">
        <f t="shared" si="149"/>
        <v>4731821.6176269865</v>
      </c>
      <c r="AJ425" s="37">
        <f t="shared" si="145"/>
        <v>10</v>
      </c>
      <c r="AK425" s="35"/>
      <c r="AL425" s="35"/>
      <c r="AM425" s="35"/>
      <c r="AN425" s="35"/>
      <c r="AO425" s="35"/>
      <c r="AP425" s="35"/>
      <c r="AQ425" s="35"/>
      <c r="AR425" s="35"/>
      <c r="AS425" s="35"/>
      <c r="AT425" s="35"/>
      <c r="AU425" s="35"/>
      <c r="AV425" s="35"/>
      <c r="AW425" s="35"/>
      <c r="AX425" s="35"/>
      <c r="AY425" s="35"/>
      <c r="AZ425" s="35"/>
    </row>
    <row r="426" spans="16:52" ht="12.75">
      <c r="P426" s="24" t="b">
        <f t="shared" si="137"/>
        <v>0</v>
      </c>
      <c r="Q426" s="36"/>
      <c r="R426" s="36">
        <f t="shared" si="146"/>
        <v>51799</v>
      </c>
      <c r="S426" s="37" t="b">
        <f t="shared" si="138"/>
        <v>0</v>
      </c>
      <c r="T426" s="37">
        <f t="shared" si="141"/>
        <v>3605388.8112587896</v>
      </c>
      <c r="U426" s="37">
        <f t="shared" si="150"/>
        <v>14443.177956862608</v>
      </c>
      <c r="V426" s="37">
        <f t="shared" si="130"/>
        <v>2713144.48921566</v>
      </c>
      <c r="W426" s="37">
        <f t="shared" si="140"/>
        <v>4.166666666666667</v>
      </c>
      <c r="X426" s="35"/>
      <c r="Y426" s="35"/>
      <c r="Z426" s="35"/>
      <c r="AA426" s="35"/>
      <c r="AB426" s="35"/>
      <c r="AC426" s="35"/>
      <c r="AD426" s="36" t="b">
        <f t="shared" si="142"/>
        <v>0</v>
      </c>
      <c r="AE426" s="36">
        <f t="shared" si="147"/>
        <v>51799</v>
      </c>
      <c r="AF426" s="37" t="b">
        <f t="shared" si="143"/>
        <v>0</v>
      </c>
      <c r="AG426" s="37">
        <f t="shared" si="148"/>
        <v>6045871.617626979</v>
      </c>
      <c r="AH426" s="37">
        <f t="shared" si="151"/>
        <v>28841.06037142094</v>
      </c>
      <c r="AI426" s="37">
        <f t="shared" si="149"/>
        <v>4760662.677998408</v>
      </c>
      <c r="AJ426" s="37">
        <f t="shared" si="145"/>
        <v>10</v>
      </c>
      <c r="AK426" s="35"/>
      <c r="AL426" s="35"/>
      <c r="AM426" s="35"/>
      <c r="AN426" s="35"/>
      <c r="AO426" s="35"/>
      <c r="AP426" s="35"/>
      <c r="AQ426" s="35"/>
      <c r="AR426" s="35"/>
      <c r="AS426" s="35"/>
      <c r="AT426" s="35"/>
      <c r="AU426" s="35"/>
      <c r="AV426" s="35"/>
      <c r="AW426" s="35"/>
      <c r="AX426" s="35"/>
      <c r="AY426" s="35"/>
      <c r="AZ426" s="35"/>
    </row>
    <row r="427" spans="16:52" ht="12.75">
      <c r="P427" s="24" t="b">
        <f t="shared" si="137"/>
        <v>0</v>
      </c>
      <c r="Q427" s="36"/>
      <c r="R427" s="36">
        <f t="shared" si="146"/>
        <v>51830</v>
      </c>
      <c r="S427" s="37" t="b">
        <f t="shared" si="138"/>
        <v>0</v>
      </c>
      <c r="T427" s="37">
        <f t="shared" si="141"/>
        <v>3620836.155882319</v>
      </c>
      <c r="U427" s="37">
        <f t="shared" si="150"/>
        <v>14443.177956862608</v>
      </c>
      <c r="V427" s="37">
        <f t="shared" si="130"/>
        <v>2727587.6671725223</v>
      </c>
      <c r="W427" s="37">
        <f t="shared" si="140"/>
        <v>4.166666666666667</v>
      </c>
      <c r="X427" s="35"/>
      <c r="Y427" s="35"/>
      <c r="Z427" s="35"/>
      <c r="AA427" s="35"/>
      <c r="AB427" s="35"/>
      <c r="AC427" s="35"/>
      <c r="AD427" s="36" t="b">
        <f t="shared" si="142"/>
        <v>0</v>
      </c>
      <c r="AE427" s="36">
        <f t="shared" si="147"/>
        <v>51830</v>
      </c>
      <c r="AF427" s="37" t="b">
        <f t="shared" si="143"/>
        <v>0</v>
      </c>
      <c r="AG427" s="37">
        <f t="shared" si="148"/>
        <v>6076722.6779984</v>
      </c>
      <c r="AH427" s="37">
        <f t="shared" si="151"/>
        <v>28841.06037142094</v>
      </c>
      <c r="AI427" s="37">
        <f t="shared" si="149"/>
        <v>4789503.738369829</v>
      </c>
      <c r="AJ427" s="37">
        <f t="shared" si="145"/>
        <v>10</v>
      </c>
      <c r="AK427" s="35"/>
      <c r="AL427" s="35"/>
      <c r="AM427" s="35"/>
      <c r="AN427" s="35"/>
      <c r="AO427" s="35"/>
      <c r="AP427" s="35"/>
      <c r="AQ427" s="35"/>
      <c r="AR427" s="35"/>
      <c r="AS427" s="35"/>
      <c r="AT427" s="35"/>
      <c r="AU427" s="35"/>
      <c r="AV427" s="35"/>
      <c r="AW427" s="35"/>
      <c r="AX427" s="35"/>
      <c r="AY427" s="35"/>
      <c r="AZ427" s="35"/>
    </row>
    <row r="428" spans="16:52" ht="12.75">
      <c r="P428" s="24" t="b">
        <f t="shared" si="137"/>
        <v>0</v>
      </c>
      <c r="Q428" s="36"/>
      <c r="R428" s="36">
        <f t="shared" si="146"/>
        <v>51860</v>
      </c>
      <c r="S428" s="37" t="b">
        <f t="shared" si="138"/>
        <v>0</v>
      </c>
      <c r="T428" s="37">
        <f t="shared" si="141"/>
        <v>3636283.5005058483</v>
      </c>
      <c r="U428" s="37">
        <f t="shared" si="150"/>
        <v>14443.177956862608</v>
      </c>
      <c r="V428" s="37">
        <f t="shared" si="130"/>
        <v>2742030.8451293847</v>
      </c>
      <c r="W428" s="37">
        <f t="shared" si="140"/>
        <v>4.166666666666667</v>
      </c>
      <c r="X428" s="35"/>
      <c r="Y428" s="35"/>
      <c r="Z428" s="35"/>
      <c r="AA428" s="35"/>
      <c r="AB428" s="35"/>
      <c r="AC428" s="35"/>
      <c r="AD428" s="36" t="b">
        <f t="shared" si="142"/>
        <v>0</v>
      </c>
      <c r="AE428" s="36">
        <f t="shared" si="147"/>
        <v>51860</v>
      </c>
      <c r="AF428" s="37" t="b">
        <f t="shared" si="143"/>
        <v>0</v>
      </c>
      <c r="AG428" s="37">
        <f t="shared" si="148"/>
        <v>6107573.738369822</v>
      </c>
      <c r="AH428" s="37">
        <f t="shared" si="151"/>
        <v>28841.06037142094</v>
      </c>
      <c r="AI428" s="37">
        <f t="shared" si="149"/>
        <v>4818344.79874125</v>
      </c>
      <c r="AJ428" s="37">
        <f t="shared" si="145"/>
        <v>10</v>
      </c>
      <c r="AK428" s="35"/>
      <c r="AL428" s="35"/>
      <c r="AM428" s="35"/>
      <c r="AN428" s="35"/>
      <c r="AO428" s="35"/>
      <c r="AP428" s="35"/>
      <c r="AQ428" s="35"/>
      <c r="AR428" s="35"/>
      <c r="AS428" s="35"/>
      <c r="AT428" s="35"/>
      <c r="AU428" s="35"/>
      <c r="AV428" s="35"/>
      <c r="AW428" s="35"/>
      <c r="AX428" s="35"/>
      <c r="AY428" s="35"/>
      <c r="AZ428" s="35"/>
    </row>
    <row r="429" spans="16:52" ht="12.75">
      <c r="P429" s="24" t="b">
        <f t="shared" si="137"/>
        <v>0</v>
      </c>
      <c r="Q429" s="36"/>
      <c r="R429" s="36">
        <f t="shared" si="146"/>
        <v>51891</v>
      </c>
      <c r="S429" s="37" t="b">
        <f t="shared" si="138"/>
        <v>0</v>
      </c>
      <c r="T429" s="37">
        <f t="shared" si="141"/>
        <v>3651730.8451293777</v>
      </c>
      <c r="U429" s="37">
        <f aca="true" t="shared" si="152" ref="U429:U440">($I$23/12)*$T$429</f>
        <v>15215.545188039074</v>
      </c>
      <c r="V429" s="37">
        <f aca="true" t="shared" si="153" ref="V429:V492">V428+U429</f>
        <v>2757246.3903174237</v>
      </c>
      <c r="W429" s="37">
        <f t="shared" si="140"/>
        <v>4.166666666666667</v>
      </c>
      <c r="X429" s="35"/>
      <c r="Y429" s="35"/>
      <c r="Z429" s="35"/>
      <c r="AA429" s="35"/>
      <c r="AB429" s="35"/>
      <c r="AC429" s="35"/>
      <c r="AD429" s="36" t="b">
        <f t="shared" si="142"/>
        <v>0</v>
      </c>
      <c r="AE429" s="36">
        <f t="shared" si="147"/>
        <v>51891</v>
      </c>
      <c r="AF429" s="37" t="b">
        <f t="shared" si="143"/>
        <v>0</v>
      </c>
      <c r="AG429" s="37">
        <f t="shared" si="148"/>
        <v>6138424.798741243</v>
      </c>
      <c r="AH429" s="37">
        <f>($K$23/12)*$AG$429</f>
        <v>30692.123993706216</v>
      </c>
      <c r="AI429" s="37">
        <f t="shared" si="149"/>
        <v>4849036.922734956</v>
      </c>
      <c r="AJ429" s="37">
        <f t="shared" si="145"/>
        <v>10</v>
      </c>
      <c r="AK429" s="35"/>
      <c r="AL429" s="35"/>
      <c r="AM429" s="35"/>
      <c r="AN429" s="35"/>
      <c r="AO429" s="35"/>
      <c r="AP429" s="35"/>
      <c r="AQ429" s="35"/>
      <c r="AR429" s="35"/>
      <c r="AS429" s="35"/>
      <c r="AT429" s="35"/>
      <c r="AU429" s="35"/>
      <c r="AV429" s="35"/>
      <c r="AW429" s="35"/>
      <c r="AX429" s="35"/>
      <c r="AY429" s="35"/>
      <c r="AZ429" s="35"/>
    </row>
    <row r="430" spans="16:52" ht="12.75">
      <c r="P430" s="24" t="b">
        <f t="shared" si="137"/>
        <v>0</v>
      </c>
      <c r="Q430" s="36"/>
      <c r="R430" s="36">
        <f t="shared" si="146"/>
        <v>51922</v>
      </c>
      <c r="S430" s="37" t="b">
        <f t="shared" si="138"/>
        <v>0</v>
      </c>
      <c r="T430" s="37">
        <f t="shared" si="141"/>
        <v>3667950.5569840833</v>
      </c>
      <c r="U430" s="37">
        <f t="shared" si="152"/>
        <v>15215.545188039074</v>
      </c>
      <c r="V430" s="37">
        <f t="shared" si="153"/>
        <v>2772461.935505463</v>
      </c>
      <c r="W430" s="37">
        <f t="shared" si="140"/>
        <v>4.166666666666667</v>
      </c>
      <c r="X430" s="35"/>
      <c r="Y430" s="35"/>
      <c r="Z430" s="35"/>
      <c r="AA430" s="35"/>
      <c r="AB430" s="35"/>
      <c r="AC430" s="35"/>
      <c r="AD430" s="36" t="b">
        <f t="shared" si="142"/>
        <v>0</v>
      </c>
      <c r="AE430" s="36">
        <f t="shared" si="147"/>
        <v>51922</v>
      </c>
      <c r="AF430" s="37" t="b">
        <f t="shared" si="143"/>
        <v>0</v>
      </c>
      <c r="AG430" s="37">
        <f t="shared" si="148"/>
        <v>6171126.922734949</v>
      </c>
      <c r="AH430" s="37">
        <f aca="true" t="shared" si="154" ref="AH430:AH440">($K$23/12)*$AG$429</f>
        <v>30692.123993706216</v>
      </c>
      <c r="AI430" s="37">
        <f t="shared" si="149"/>
        <v>4879729.046728662</v>
      </c>
      <c r="AJ430" s="37">
        <f t="shared" si="145"/>
        <v>10</v>
      </c>
      <c r="AK430" s="35"/>
      <c r="AL430" s="35"/>
      <c r="AM430" s="35"/>
      <c r="AN430" s="35"/>
      <c r="AO430" s="35"/>
      <c r="AP430" s="35"/>
      <c r="AQ430" s="35"/>
      <c r="AR430" s="35"/>
      <c r="AS430" s="35"/>
      <c r="AT430" s="35"/>
      <c r="AU430" s="35"/>
      <c r="AV430" s="35"/>
      <c r="AW430" s="35"/>
      <c r="AX430" s="35"/>
      <c r="AY430" s="35"/>
      <c r="AZ430" s="35"/>
    </row>
    <row r="431" spans="16:52" ht="12.75">
      <c r="P431" s="24" t="b">
        <f t="shared" si="137"/>
        <v>0</v>
      </c>
      <c r="Q431" s="36"/>
      <c r="R431" s="36">
        <f t="shared" si="146"/>
        <v>51950</v>
      </c>
      <c r="S431" s="37" t="b">
        <f t="shared" si="138"/>
        <v>0</v>
      </c>
      <c r="T431" s="37">
        <f t="shared" si="141"/>
        <v>3684170.268838789</v>
      </c>
      <c r="U431" s="37">
        <f t="shared" si="152"/>
        <v>15215.545188039074</v>
      </c>
      <c r="V431" s="37">
        <f t="shared" si="153"/>
        <v>2787677.480693502</v>
      </c>
      <c r="W431" s="37">
        <f t="shared" si="140"/>
        <v>4.166666666666667</v>
      </c>
      <c r="X431" s="35"/>
      <c r="Y431" s="35"/>
      <c r="Z431" s="35"/>
      <c r="AA431" s="35"/>
      <c r="AB431" s="35"/>
      <c r="AC431" s="35"/>
      <c r="AD431" s="36" t="b">
        <f t="shared" si="142"/>
        <v>0</v>
      </c>
      <c r="AE431" s="36">
        <f t="shared" si="147"/>
        <v>51950</v>
      </c>
      <c r="AF431" s="37" t="b">
        <f t="shared" si="143"/>
        <v>0</v>
      </c>
      <c r="AG431" s="37">
        <f t="shared" si="148"/>
        <v>6203829.046728655</v>
      </c>
      <c r="AH431" s="37">
        <f t="shared" si="154"/>
        <v>30692.123993706216</v>
      </c>
      <c r="AI431" s="37">
        <f t="shared" si="149"/>
        <v>4910421.170722368</v>
      </c>
      <c r="AJ431" s="37">
        <f t="shared" si="145"/>
        <v>10</v>
      </c>
      <c r="AK431" s="35"/>
      <c r="AL431" s="35"/>
      <c r="AM431" s="35"/>
      <c r="AN431" s="35"/>
      <c r="AO431" s="35"/>
      <c r="AP431" s="35"/>
      <c r="AQ431" s="35"/>
      <c r="AR431" s="35"/>
      <c r="AS431" s="35"/>
      <c r="AT431" s="35"/>
      <c r="AU431" s="35"/>
      <c r="AV431" s="35"/>
      <c r="AW431" s="35"/>
      <c r="AX431" s="35"/>
      <c r="AY431" s="35"/>
      <c r="AZ431" s="35"/>
    </row>
    <row r="432" spans="16:52" ht="12.75">
      <c r="P432" s="24" t="b">
        <f t="shared" si="137"/>
        <v>0</v>
      </c>
      <c r="Q432" s="36"/>
      <c r="R432" s="36">
        <f t="shared" si="146"/>
        <v>51981</v>
      </c>
      <c r="S432" s="37" t="b">
        <f t="shared" si="138"/>
        <v>0</v>
      </c>
      <c r="T432" s="37">
        <f t="shared" si="141"/>
        <v>3700389.9806934944</v>
      </c>
      <c r="U432" s="37">
        <f t="shared" si="152"/>
        <v>15215.545188039074</v>
      </c>
      <c r="V432" s="37">
        <f t="shared" si="153"/>
        <v>2802893.025881541</v>
      </c>
      <c r="W432" s="37">
        <f t="shared" si="140"/>
        <v>4.166666666666667</v>
      </c>
      <c r="X432" s="35"/>
      <c r="Y432" s="35"/>
      <c r="Z432" s="35"/>
      <c r="AA432" s="35"/>
      <c r="AB432" s="35"/>
      <c r="AC432" s="35"/>
      <c r="AD432" s="36" t="b">
        <f t="shared" si="142"/>
        <v>0</v>
      </c>
      <c r="AE432" s="36">
        <f t="shared" si="147"/>
        <v>51981</v>
      </c>
      <c r="AF432" s="37" t="b">
        <f t="shared" si="143"/>
        <v>0</v>
      </c>
      <c r="AG432" s="37">
        <f t="shared" si="148"/>
        <v>6236531.170722361</v>
      </c>
      <c r="AH432" s="37">
        <f t="shared" si="154"/>
        <v>30692.123993706216</v>
      </c>
      <c r="AI432" s="37">
        <f t="shared" si="149"/>
        <v>4941113.294716074</v>
      </c>
      <c r="AJ432" s="37">
        <f t="shared" si="145"/>
        <v>10</v>
      </c>
      <c r="AK432" s="35"/>
      <c r="AL432" s="35"/>
      <c r="AM432" s="35"/>
      <c r="AN432" s="35"/>
      <c r="AO432" s="35"/>
      <c r="AP432" s="35"/>
      <c r="AQ432" s="35"/>
      <c r="AR432" s="35"/>
      <c r="AS432" s="35"/>
      <c r="AT432" s="35"/>
      <c r="AU432" s="35"/>
      <c r="AV432" s="35"/>
      <c r="AW432" s="35"/>
      <c r="AX432" s="35"/>
      <c r="AY432" s="35"/>
      <c r="AZ432" s="35"/>
    </row>
    <row r="433" spans="16:52" ht="12.75">
      <c r="P433" s="24" t="b">
        <f t="shared" si="137"/>
        <v>0</v>
      </c>
      <c r="Q433" s="36"/>
      <c r="R433" s="36">
        <f t="shared" si="146"/>
        <v>52011</v>
      </c>
      <c r="S433" s="37" t="b">
        <f t="shared" si="138"/>
        <v>0</v>
      </c>
      <c r="T433" s="37">
        <f t="shared" si="141"/>
        <v>3716609.6925482</v>
      </c>
      <c r="U433" s="37">
        <f t="shared" si="152"/>
        <v>15215.545188039074</v>
      </c>
      <c r="V433" s="37">
        <f t="shared" si="153"/>
        <v>2818108.57106958</v>
      </c>
      <c r="W433" s="37">
        <f t="shared" si="140"/>
        <v>4.166666666666667</v>
      </c>
      <c r="X433" s="35"/>
      <c r="Y433" s="35"/>
      <c r="Z433" s="35"/>
      <c r="AA433" s="35"/>
      <c r="AB433" s="35"/>
      <c r="AC433" s="35"/>
      <c r="AD433" s="36" t="b">
        <f t="shared" si="142"/>
        <v>0</v>
      </c>
      <c r="AE433" s="36">
        <f t="shared" si="147"/>
        <v>52011</v>
      </c>
      <c r="AF433" s="37" t="b">
        <f t="shared" si="143"/>
        <v>0</v>
      </c>
      <c r="AG433" s="37">
        <f t="shared" si="148"/>
        <v>6269233.294716067</v>
      </c>
      <c r="AH433" s="37">
        <f t="shared" si="154"/>
        <v>30692.123993706216</v>
      </c>
      <c r="AI433" s="37">
        <f t="shared" si="149"/>
        <v>4971805.41870978</v>
      </c>
      <c r="AJ433" s="37">
        <f t="shared" si="145"/>
        <v>10</v>
      </c>
      <c r="AK433" s="35"/>
      <c r="AL433" s="35"/>
      <c r="AM433" s="35"/>
      <c r="AN433" s="35"/>
      <c r="AO433" s="35"/>
      <c r="AP433" s="35"/>
      <c r="AQ433" s="35"/>
      <c r="AR433" s="35"/>
      <c r="AS433" s="35"/>
      <c r="AT433" s="35"/>
      <c r="AU433" s="35"/>
      <c r="AV433" s="35"/>
      <c r="AW433" s="35"/>
      <c r="AX433" s="35"/>
      <c r="AY433" s="35"/>
      <c r="AZ433" s="35"/>
    </row>
    <row r="434" spans="16:52" ht="12.75">
      <c r="P434" s="24" t="b">
        <f t="shared" si="137"/>
        <v>0</v>
      </c>
      <c r="Q434" s="36"/>
      <c r="R434" s="36">
        <f t="shared" si="146"/>
        <v>52042</v>
      </c>
      <c r="S434" s="37" t="b">
        <f t="shared" si="138"/>
        <v>0</v>
      </c>
      <c r="T434" s="37">
        <f t="shared" si="141"/>
        <v>3732829.4044029056</v>
      </c>
      <c r="U434" s="37">
        <f t="shared" si="152"/>
        <v>15215.545188039074</v>
      </c>
      <c r="V434" s="37">
        <f t="shared" si="153"/>
        <v>2833324.116257619</v>
      </c>
      <c r="W434" s="37">
        <f t="shared" si="140"/>
        <v>4.166666666666667</v>
      </c>
      <c r="X434" s="35"/>
      <c r="Y434" s="35"/>
      <c r="Z434" s="35"/>
      <c r="AA434" s="35"/>
      <c r="AB434" s="35"/>
      <c r="AC434" s="35"/>
      <c r="AD434" s="36" t="b">
        <f t="shared" si="142"/>
        <v>0</v>
      </c>
      <c r="AE434" s="36">
        <f t="shared" si="147"/>
        <v>52042</v>
      </c>
      <c r="AF434" s="37" t="b">
        <f t="shared" si="143"/>
        <v>0</v>
      </c>
      <c r="AG434" s="37">
        <f t="shared" si="148"/>
        <v>6301935.418709773</v>
      </c>
      <c r="AH434" s="37">
        <f t="shared" si="154"/>
        <v>30692.123993706216</v>
      </c>
      <c r="AI434" s="37">
        <f t="shared" si="149"/>
        <v>5002497.542703486</v>
      </c>
      <c r="AJ434" s="37">
        <f t="shared" si="145"/>
        <v>10</v>
      </c>
      <c r="AK434" s="35"/>
      <c r="AL434" s="35"/>
      <c r="AM434" s="35"/>
      <c r="AN434" s="35"/>
      <c r="AO434" s="35"/>
      <c r="AP434" s="35"/>
      <c r="AQ434" s="35"/>
      <c r="AR434" s="35"/>
      <c r="AS434" s="35"/>
      <c r="AT434" s="35"/>
      <c r="AU434" s="35"/>
      <c r="AV434" s="35"/>
      <c r="AW434" s="35"/>
      <c r="AX434" s="35"/>
      <c r="AY434" s="35"/>
      <c r="AZ434" s="35"/>
    </row>
    <row r="435" spans="16:52" ht="12.75">
      <c r="P435" s="24" t="b">
        <f t="shared" si="137"/>
        <v>0</v>
      </c>
      <c r="Q435" s="36"/>
      <c r="R435" s="36">
        <f t="shared" si="146"/>
        <v>52072</v>
      </c>
      <c r="S435" s="37" t="b">
        <f t="shared" si="138"/>
        <v>0</v>
      </c>
      <c r="T435" s="37">
        <f t="shared" si="141"/>
        <v>3749049.116257611</v>
      </c>
      <c r="U435" s="37">
        <f t="shared" si="152"/>
        <v>15215.545188039074</v>
      </c>
      <c r="V435" s="37">
        <f t="shared" si="153"/>
        <v>2848539.661445658</v>
      </c>
      <c r="W435" s="37">
        <f t="shared" si="140"/>
        <v>4.166666666666667</v>
      </c>
      <c r="X435" s="35"/>
      <c r="Y435" s="35"/>
      <c r="Z435" s="35"/>
      <c r="AA435" s="35"/>
      <c r="AB435" s="35"/>
      <c r="AC435" s="35"/>
      <c r="AD435" s="36" t="b">
        <f t="shared" si="142"/>
        <v>0</v>
      </c>
      <c r="AE435" s="36">
        <f t="shared" si="147"/>
        <v>52072</v>
      </c>
      <c r="AF435" s="37" t="b">
        <f t="shared" si="143"/>
        <v>0</v>
      </c>
      <c r="AG435" s="37">
        <f t="shared" si="148"/>
        <v>6334637.542703479</v>
      </c>
      <c r="AH435" s="37">
        <f t="shared" si="154"/>
        <v>30692.123993706216</v>
      </c>
      <c r="AI435" s="37">
        <f t="shared" si="149"/>
        <v>5033189.666697192</v>
      </c>
      <c r="AJ435" s="37">
        <f t="shared" si="145"/>
        <v>10</v>
      </c>
      <c r="AK435" s="35"/>
      <c r="AL435" s="35"/>
      <c r="AM435" s="35"/>
      <c r="AN435" s="35"/>
      <c r="AO435" s="35"/>
      <c r="AP435" s="35"/>
      <c r="AQ435" s="35"/>
      <c r="AR435" s="35"/>
      <c r="AS435" s="35"/>
      <c r="AT435" s="35"/>
      <c r="AU435" s="35"/>
      <c r="AV435" s="35"/>
      <c r="AW435" s="35"/>
      <c r="AX435" s="35"/>
      <c r="AY435" s="35"/>
      <c r="AZ435" s="35"/>
    </row>
    <row r="436" spans="16:52" ht="12.75">
      <c r="P436" s="24" t="b">
        <f t="shared" si="137"/>
        <v>0</v>
      </c>
      <c r="Q436" s="36"/>
      <c r="R436" s="36">
        <f t="shared" si="146"/>
        <v>52103</v>
      </c>
      <c r="S436" s="37" t="b">
        <f t="shared" si="138"/>
        <v>0</v>
      </c>
      <c r="T436" s="37">
        <f t="shared" si="141"/>
        <v>3765268.828112317</v>
      </c>
      <c r="U436" s="37">
        <f t="shared" si="152"/>
        <v>15215.545188039074</v>
      </c>
      <c r="V436" s="37">
        <f t="shared" si="153"/>
        <v>2863755.2066336973</v>
      </c>
      <c r="W436" s="37">
        <f t="shared" si="140"/>
        <v>4.166666666666667</v>
      </c>
      <c r="X436" s="35"/>
      <c r="Y436" s="35"/>
      <c r="Z436" s="35"/>
      <c r="AA436" s="35"/>
      <c r="AB436" s="35"/>
      <c r="AC436" s="35"/>
      <c r="AD436" s="36" t="b">
        <f t="shared" si="142"/>
        <v>0</v>
      </c>
      <c r="AE436" s="36">
        <f t="shared" si="147"/>
        <v>52103</v>
      </c>
      <c r="AF436" s="37" t="b">
        <f t="shared" si="143"/>
        <v>0</v>
      </c>
      <c r="AG436" s="37">
        <f t="shared" si="148"/>
        <v>6367339.666697185</v>
      </c>
      <c r="AH436" s="37">
        <f t="shared" si="154"/>
        <v>30692.123993706216</v>
      </c>
      <c r="AI436" s="37">
        <f t="shared" si="149"/>
        <v>5063881.790690898</v>
      </c>
      <c r="AJ436" s="37">
        <f t="shared" si="145"/>
        <v>10</v>
      </c>
      <c r="AK436" s="35"/>
      <c r="AL436" s="35"/>
      <c r="AM436" s="35"/>
      <c r="AN436" s="35"/>
      <c r="AO436" s="35"/>
      <c r="AP436" s="35"/>
      <c r="AQ436" s="35"/>
      <c r="AR436" s="35"/>
      <c r="AS436" s="35"/>
      <c r="AT436" s="35"/>
      <c r="AU436" s="35"/>
      <c r="AV436" s="35"/>
      <c r="AW436" s="35"/>
      <c r="AX436" s="35"/>
      <c r="AY436" s="35"/>
      <c r="AZ436" s="35"/>
    </row>
    <row r="437" spans="16:52" ht="12.75">
      <c r="P437" s="24" t="b">
        <f t="shared" si="137"/>
        <v>0</v>
      </c>
      <c r="Q437" s="36"/>
      <c r="R437" s="36">
        <f t="shared" si="146"/>
        <v>52134</v>
      </c>
      <c r="S437" s="37" t="b">
        <f t="shared" si="138"/>
        <v>0</v>
      </c>
      <c r="T437" s="37">
        <f t="shared" si="141"/>
        <v>3781488.5399670224</v>
      </c>
      <c r="U437" s="37">
        <f t="shared" si="152"/>
        <v>15215.545188039074</v>
      </c>
      <c r="V437" s="37">
        <f t="shared" si="153"/>
        <v>2878970.7518217363</v>
      </c>
      <c r="W437" s="37">
        <f t="shared" si="140"/>
        <v>4.166666666666667</v>
      </c>
      <c r="X437" s="35"/>
      <c r="Y437" s="35"/>
      <c r="Z437" s="35"/>
      <c r="AA437" s="35"/>
      <c r="AB437" s="35"/>
      <c r="AC437" s="35"/>
      <c r="AD437" s="36" t="b">
        <f t="shared" si="142"/>
        <v>0</v>
      </c>
      <c r="AE437" s="36">
        <f t="shared" si="147"/>
        <v>52134</v>
      </c>
      <c r="AF437" s="37" t="b">
        <f t="shared" si="143"/>
        <v>0</v>
      </c>
      <c r="AG437" s="37">
        <f t="shared" si="148"/>
        <v>6400041.7906908905</v>
      </c>
      <c r="AH437" s="37">
        <f t="shared" si="154"/>
        <v>30692.123993706216</v>
      </c>
      <c r="AI437" s="37">
        <f t="shared" si="149"/>
        <v>5094573.914684604</v>
      </c>
      <c r="AJ437" s="37">
        <f t="shared" si="145"/>
        <v>10</v>
      </c>
      <c r="AK437" s="35"/>
      <c r="AL437" s="35"/>
      <c r="AM437" s="35"/>
      <c r="AN437" s="35"/>
      <c r="AO437" s="35"/>
      <c r="AP437" s="35"/>
      <c r="AQ437" s="35"/>
      <c r="AR437" s="35"/>
      <c r="AS437" s="35"/>
      <c r="AT437" s="35"/>
      <c r="AU437" s="35"/>
      <c r="AV437" s="35"/>
      <c r="AW437" s="35"/>
      <c r="AX437" s="35"/>
      <c r="AY437" s="35"/>
      <c r="AZ437" s="35"/>
    </row>
    <row r="438" spans="16:52" ht="12.75">
      <c r="P438" s="24" t="b">
        <f t="shared" si="137"/>
        <v>0</v>
      </c>
      <c r="Q438" s="36"/>
      <c r="R438" s="36">
        <f t="shared" si="146"/>
        <v>52164</v>
      </c>
      <c r="S438" s="37" t="b">
        <f t="shared" si="138"/>
        <v>0</v>
      </c>
      <c r="T438" s="37">
        <f t="shared" si="141"/>
        <v>3797708.251821728</v>
      </c>
      <c r="U438" s="37">
        <f t="shared" si="152"/>
        <v>15215.545188039074</v>
      </c>
      <c r="V438" s="37">
        <f t="shared" si="153"/>
        <v>2894186.2970097754</v>
      </c>
      <c r="W438" s="37">
        <f t="shared" si="140"/>
        <v>4.166666666666667</v>
      </c>
      <c r="X438" s="35"/>
      <c r="Y438" s="35"/>
      <c r="Z438" s="35"/>
      <c r="AA438" s="35"/>
      <c r="AB438" s="35"/>
      <c r="AC438" s="35"/>
      <c r="AD438" s="36" t="b">
        <f t="shared" si="142"/>
        <v>0</v>
      </c>
      <c r="AE438" s="36">
        <f t="shared" si="147"/>
        <v>52164</v>
      </c>
      <c r="AF438" s="37" t="b">
        <f t="shared" si="143"/>
        <v>0</v>
      </c>
      <c r="AG438" s="37">
        <f t="shared" si="148"/>
        <v>6432743.9146845965</v>
      </c>
      <c r="AH438" s="37">
        <f t="shared" si="154"/>
        <v>30692.123993706216</v>
      </c>
      <c r="AI438" s="37">
        <f t="shared" si="149"/>
        <v>5125266.03867831</v>
      </c>
      <c r="AJ438" s="37">
        <f t="shared" si="145"/>
        <v>10</v>
      </c>
      <c r="AK438" s="35"/>
      <c r="AL438" s="35"/>
      <c r="AM438" s="35"/>
      <c r="AN438" s="35"/>
      <c r="AO438" s="35"/>
      <c r="AP438" s="35"/>
      <c r="AQ438" s="35"/>
      <c r="AR438" s="35"/>
      <c r="AS438" s="35"/>
      <c r="AT438" s="35"/>
      <c r="AU438" s="35"/>
      <c r="AV438" s="35"/>
      <c r="AW438" s="35"/>
      <c r="AX438" s="35"/>
      <c r="AY438" s="35"/>
      <c r="AZ438" s="35"/>
    </row>
    <row r="439" spans="16:52" ht="12.75">
      <c r="P439" s="24" t="b">
        <f t="shared" si="137"/>
        <v>0</v>
      </c>
      <c r="Q439" s="36"/>
      <c r="R439" s="36">
        <f t="shared" si="146"/>
        <v>52195</v>
      </c>
      <c r="S439" s="37" t="b">
        <f t="shared" si="138"/>
        <v>0</v>
      </c>
      <c r="T439" s="37">
        <f t="shared" si="141"/>
        <v>3813927.9636764335</v>
      </c>
      <c r="U439" s="37">
        <f t="shared" si="152"/>
        <v>15215.545188039074</v>
      </c>
      <c r="V439" s="37">
        <f t="shared" si="153"/>
        <v>2909401.8421978145</v>
      </c>
      <c r="W439" s="37">
        <f t="shared" si="140"/>
        <v>4.166666666666667</v>
      </c>
      <c r="X439" s="35"/>
      <c r="Y439" s="35"/>
      <c r="Z439" s="35"/>
      <c r="AA439" s="35"/>
      <c r="AB439" s="35"/>
      <c r="AC439" s="35"/>
      <c r="AD439" s="36" t="b">
        <f t="shared" si="142"/>
        <v>0</v>
      </c>
      <c r="AE439" s="36">
        <f t="shared" si="147"/>
        <v>52195</v>
      </c>
      <c r="AF439" s="37" t="b">
        <f t="shared" si="143"/>
        <v>0</v>
      </c>
      <c r="AG439" s="37">
        <f t="shared" si="148"/>
        <v>6465446.038678302</v>
      </c>
      <c r="AH439" s="37">
        <f t="shared" si="154"/>
        <v>30692.123993706216</v>
      </c>
      <c r="AI439" s="37">
        <f t="shared" si="149"/>
        <v>5155958.162672016</v>
      </c>
      <c r="AJ439" s="37">
        <f t="shared" si="145"/>
        <v>10</v>
      </c>
      <c r="AK439" s="35"/>
      <c r="AL439" s="35"/>
      <c r="AM439" s="35"/>
      <c r="AN439" s="35"/>
      <c r="AO439" s="35"/>
      <c r="AP439" s="35"/>
      <c r="AQ439" s="35"/>
      <c r="AR439" s="35"/>
      <c r="AS439" s="35"/>
      <c r="AT439" s="35"/>
      <c r="AU439" s="35"/>
      <c r="AV439" s="35"/>
      <c r="AW439" s="35"/>
      <c r="AX439" s="35"/>
      <c r="AY439" s="35"/>
      <c r="AZ439" s="35"/>
    </row>
    <row r="440" spans="16:52" ht="12.75">
      <c r="P440" s="24" t="b">
        <f t="shared" si="137"/>
        <v>0</v>
      </c>
      <c r="Q440" s="36"/>
      <c r="R440" s="36">
        <f t="shared" si="146"/>
        <v>52225</v>
      </c>
      <c r="S440" s="37" t="b">
        <f t="shared" si="138"/>
        <v>0</v>
      </c>
      <c r="T440" s="37">
        <f t="shared" si="141"/>
        <v>3830147.675531139</v>
      </c>
      <c r="U440" s="37">
        <f t="shared" si="152"/>
        <v>15215.545188039074</v>
      </c>
      <c r="V440" s="37">
        <f t="shared" si="153"/>
        <v>2924617.3873858536</v>
      </c>
      <c r="W440" s="37">
        <f t="shared" si="140"/>
        <v>4.166666666666667</v>
      </c>
      <c r="X440" s="35"/>
      <c r="Y440" s="35"/>
      <c r="Z440" s="35"/>
      <c r="AA440" s="35"/>
      <c r="AB440" s="35"/>
      <c r="AC440" s="35"/>
      <c r="AD440" s="36" t="b">
        <f t="shared" si="142"/>
        <v>0</v>
      </c>
      <c r="AE440" s="36">
        <f t="shared" si="147"/>
        <v>52225</v>
      </c>
      <c r="AF440" s="37" t="b">
        <f t="shared" si="143"/>
        <v>0</v>
      </c>
      <c r="AG440" s="37">
        <f t="shared" si="148"/>
        <v>6498148.162672008</v>
      </c>
      <c r="AH440" s="37">
        <f t="shared" si="154"/>
        <v>30692.123993706216</v>
      </c>
      <c r="AI440" s="37">
        <f t="shared" si="149"/>
        <v>5186650.286665722</v>
      </c>
      <c r="AJ440" s="37">
        <f t="shared" si="145"/>
        <v>10</v>
      </c>
      <c r="AK440" s="35"/>
      <c r="AL440" s="35"/>
      <c r="AM440" s="35"/>
      <c r="AN440" s="35"/>
      <c r="AO440" s="35"/>
      <c r="AP440" s="35"/>
      <c r="AQ440" s="35"/>
      <c r="AR440" s="35"/>
      <c r="AS440" s="35"/>
      <c r="AT440" s="35"/>
      <c r="AU440" s="35"/>
      <c r="AV440" s="35"/>
      <c r="AW440" s="35"/>
      <c r="AX440" s="35"/>
      <c r="AY440" s="35"/>
      <c r="AZ440" s="35"/>
    </row>
    <row r="441" spans="16:52" ht="12.75">
      <c r="P441" s="24" t="b">
        <f t="shared" si="137"/>
        <v>0</v>
      </c>
      <c r="Q441" s="36"/>
      <c r="R441" s="36">
        <f t="shared" si="146"/>
        <v>52256</v>
      </c>
      <c r="S441" s="37" t="b">
        <f t="shared" si="138"/>
        <v>0</v>
      </c>
      <c r="T441" s="37">
        <f t="shared" si="141"/>
        <v>3846367.3873858447</v>
      </c>
      <c r="U441" s="37">
        <f aca="true" t="shared" si="155" ref="U441:U452">($I$23/12)*$T$441</f>
        <v>16026.530780774352</v>
      </c>
      <c r="V441" s="37">
        <f t="shared" si="153"/>
        <v>2940643.918166628</v>
      </c>
      <c r="W441" s="37">
        <f t="shared" si="140"/>
        <v>4.166666666666667</v>
      </c>
      <c r="X441" s="35"/>
      <c r="Y441" s="35"/>
      <c r="Z441" s="35"/>
      <c r="AA441" s="35"/>
      <c r="AB441" s="35"/>
      <c r="AC441" s="35"/>
      <c r="AD441" s="36" t="b">
        <f t="shared" si="142"/>
        <v>0</v>
      </c>
      <c r="AE441" s="36">
        <f t="shared" si="147"/>
        <v>52256</v>
      </c>
      <c r="AF441" s="37" t="b">
        <f t="shared" si="143"/>
        <v>0</v>
      </c>
      <c r="AG441" s="37">
        <f t="shared" si="148"/>
        <v>6530850.286665714</v>
      </c>
      <c r="AH441" s="37">
        <f>($K$23/12)*$AG$441</f>
        <v>32654.251433328573</v>
      </c>
      <c r="AI441" s="37">
        <f t="shared" si="149"/>
        <v>5219304.5380990505</v>
      </c>
      <c r="AJ441" s="37">
        <f t="shared" si="145"/>
        <v>10</v>
      </c>
      <c r="AK441" s="35"/>
      <c r="AL441" s="35"/>
      <c r="AM441" s="35"/>
      <c r="AN441" s="35"/>
      <c r="AO441" s="35"/>
      <c r="AP441" s="35"/>
      <c r="AQ441" s="35"/>
      <c r="AR441" s="35"/>
      <c r="AS441" s="35"/>
      <c r="AT441" s="35"/>
      <c r="AU441" s="35"/>
      <c r="AV441" s="35"/>
      <c r="AW441" s="35"/>
      <c r="AX441" s="35"/>
      <c r="AY441" s="35"/>
      <c r="AZ441" s="35"/>
    </row>
    <row r="442" spans="16:52" ht="12.75">
      <c r="P442" s="24" t="b">
        <f t="shared" si="137"/>
        <v>0</v>
      </c>
      <c r="Q442" s="36"/>
      <c r="R442" s="36">
        <f t="shared" si="146"/>
        <v>52287</v>
      </c>
      <c r="S442" s="37" t="b">
        <f t="shared" si="138"/>
        <v>0</v>
      </c>
      <c r="T442" s="37">
        <f t="shared" si="141"/>
        <v>3863398.084833286</v>
      </c>
      <c r="U442" s="37">
        <f t="shared" si="155"/>
        <v>16026.530780774352</v>
      </c>
      <c r="V442" s="37">
        <f t="shared" si="153"/>
        <v>2956670.4489474026</v>
      </c>
      <c r="W442" s="37">
        <f t="shared" si="140"/>
        <v>4.166666666666667</v>
      </c>
      <c r="X442" s="35"/>
      <c r="Y442" s="35"/>
      <c r="Z442" s="35"/>
      <c r="AA442" s="35"/>
      <c r="AB442" s="35"/>
      <c r="AC442" s="35"/>
      <c r="AD442" s="36" t="b">
        <f t="shared" si="142"/>
        <v>0</v>
      </c>
      <c r="AE442" s="36">
        <f t="shared" si="147"/>
        <v>52287</v>
      </c>
      <c r="AF442" s="37" t="b">
        <f t="shared" si="143"/>
        <v>0</v>
      </c>
      <c r="AG442" s="37">
        <f t="shared" si="148"/>
        <v>6565514.538099043</v>
      </c>
      <c r="AH442" s="37">
        <f aca="true" t="shared" si="156" ref="AH442:AH452">($K$23/12)*$AG$441</f>
        <v>32654.251433328573</v>
      </c>
      <c r="AI442" s="37">
        <f t="shared" si="149"/>
        <v>5251958.789532379</v>
      </c>
      <c r="AJ442" s="37">
        <f t="shared" si="145"/>
        <v>10</v>
      </c>
      <c r="AK442" s="35"/>
      <c r="AL442" s="35"/>
      <c r="AM442" s="35"/>
      <c r="AN442" s="35"/>
      <c r="AO442" s="35"/>
      <c r="AP442" s="35"/>
      <c r="AQ442" s="35"/>
      <c r="AR442" s="35"/>
      <c r="AS442" s="35"/>
      <c r="AT442" s="35"/>
      <c r="AU442" s="35"/>
      <c r="AV442" s="35"/>
      <c r="AW442" s="35"/>
      <c r="AX442" s="35"/>
      <c r="AY442" s="35"/>
      <c r="AZ442" s="35"/>
    </row>
    <row r="443" spans="16:52" ht="12.75">
      <c r="P443" s="24" t="b">
        <f t="shared" si="137"/>
        <v>0</v>
      </c>
      <c r="Q443" s="36"/>
      <c r="R443" s="36">
        <f t="shared" si="146"/>
        <v>52315</v>
      </c>
      <c r="S443" s="37" t="b">
        <f t="shared" si="138"/>
        <v>0</v>
      </c>
      <c r="T443" s="37">
        <f t="shared" si="141"/>
        <v>3880428.782280727</v>
      </c>
      <c r="U443" s="37">
        <f t="shared" si="155"/>
        <v>16026.530780774352</v>
      </c>
      <c r="V443" s="37">
        <f t="shared" si="153"/>
        <v>2972696.979728177</v>
      </c>
      <c r="W443" s="37">
        <f t="shared" si="140"/>
        <v>4.166666666666667</v>
      </c>
      <c r="X443" s="35"/>
      <c r="Y443" s="35"/>
      <c r="Z443" s="35"/>
      <c r="AA443" s="35"/>
      <c r="AB443" s="35"/>
      <c r="AC443" s="35"/>
      <c r="AD443" s="36" t="b">
        <f t="shared" si="142"/>
        <v>0</v>
      </c>
      <c r="AE443" s="36">
        <f t="shared" si="147"/>
        <v>52315</v>
      </c>
      <c r="AF443" s="37" t="b">
        <f t="shared" si="143"/>
        <v>0</v>
      </c>
      <c r="AG443" s="37">
        <f t="shared" si="148"/>
        <v>6600178.789532372</v>
      </c>
      <c r="AH443" s="37">
        <f t="shared" si="156"/>
        <v>32654.251433328573</v>
      </c>
      <c r="AI443" s="37">
        <f t="shared" si="149"/>
        <v>5284613.040965708</v>
      </c>
      <c r="AJ443" s="37">
        <f t="shared" si="145"/>
        <v>10</v>
      </c>
      <c r="AK443" s="35"/>
      <c r="AL443" s="35"/>
      <c r="AM443" s="35"/>
      <c r="AN443" s="35"/>
      <c r="AO443" s="35"/>
      <c r="AP443" s="35"/>
      <c r="AQ443" s="35"/>
      <c r="AR443" s="35"/>
      <c r="AS443" s="35"/>
      <c r="AT443" s="35"/>
      <c r="AU443" s="35"/>
      <c r="AV443" s="35"/>
      <c r="AW443" s="35"/>
      <c r="AX443" s="35"/>
      <c r="AY443" s="35"/>
      <c r="AZ443" s="35"/>
    </row>
    <row r="444" spans="16:52" ht="12.75">
      <c r="P444" s="24" t="b">
        <f t="shared" si="137"/>
        <v>0</v>
      </c>
      <c r="Q444" s="36"/>
      <c r="R444" s="36">
        <f t="shared" si="146"/>
        <v>52346</v>
      </c>
      <c r="S444" s="37" t="b">
        <f t="shared" si="138"/>
        <v>0</v>
      </c>
      <c r="T444" s="37">
        <f t="shared" si="141"/>
        <v>3897459.479728168</v>
      </c>
      <c r="U444" s="37">
        <f t="shared" si="155"/>
        <v>16026.530780774352</v>
      </c>
      <c r="V444" s="37">
        <f t="shared" si="153"/>
        <v>2988723.5105089517</v>
      </c>
      <c r="W444" s="37">
        <f t="shared" si="140"/>
        <v>4.166666666666667</v>
      </c>
      <c r="X444" s="35"/>
      <c r="Y444" s="35"/>
      <c r="Z444" s="35"/>
      <c r="AA444" s="35"/>
      <c r="AB444" s="35"/>
      <c r="AC444" s="35"/>
      <c r="AD444" s="36" t="b">
        <f t="shared" si="142"/>
        <v>0</v>
      </c>
      <c r="AE444" s="36">
        <f t="shared" si="147"/>
        <v>52346</v>
      </c>
      <c r="AF444" s="37" t="b">
        <f t="shared" si="143"/>
        <v>0</v>
      </c>
      <c r="AG444" s="37">
        <f t="shared" si="148"/>
        <v>6634843.0409657005</v>
      </c>
      <c r="AH444" s="37">
        <f t="shared" si="156"/>
        <v>32654.251433328573</v>
      </c>
      <c r="AI444" s="37">
        <f t="shared" si="149"/>
        <v>5317267.292399037</v>
      </c>
      <c r="AJ444" s="37">
        <f t="shared" si="145"/>
        <v>10</v>
      </c>
      <c r="AK444" s="35"/>
      <c r="AL444" s="35"/>
      <c r="AM444" s="35"/>
      <c r="AN444" s="35"/>
      <c r="AO444" s="35"/>
      <c r="AP444" s="35"/>
      <c r="AQ444" s="35"/>
      <c r="AR444" s="35"/>
      <c r="AS444" s="35"/>
      <c r="AT444" s="35"/>
      <c r="AU444" s="35"/>
      <c r="AV444" s="35"/>
      <c r="AW444" s="35"/>
      <c r="AX444" s="35"/>
      <c r="AY444" s="35"/>
      <c r="AZ444" s="35"/>
    </row>
    <row r="445" spans="16:52" ht="12.75">
      <c r="P445" s="24" t="b">
        <f t="shared" si="137"/>
        <v>0</v>
      </c>
      <c r="Q445" s="36"/>
      <c r="R445" s="36">
        <f t="shared" si="146"/>
        <v>52376</v>
      </c>
      <c r="S445" s="37" t="b">
        <f t="shared" si="138"/>
        <v>0</v>
      </c>
      <c r="T445" s="37">
        <f t="shared" si="141"/>
        <v>3914490.177175609</v>
      </c>
      <c r="U445" s="37">
        <f t="shared" si="155"/>
        <v>16026.530780774352</v>
      </c>
      <c r="V445" s="37">
        <f t="shared" si="153"/>
        <v>3004750.0412897263</v>
      </c>
      <c r="W445" s="37">
        <f t="shared" si="140"/>
        <v>4.166666666666667</v>
      </c>
      <c r="X445" s="35"/>
      <c r="Y445" s="35"/>
      <c r="Z445" s="35"/>
      <c r="AA445" s="35"/>
      <c r="AB445" s="35"/>
      <c r="AC445" s="35"/>
      <c r="AD445" s="36" t="b">
        <f t="shared" si="142"/>
        <v>0</v>
      </c>
      <c r="AE445" s="36">
        <f t="shared" si="147"/>
        <v>52376</v>
      </c>
      <c r="AF445" s="37" t="b">
        <f t="shared" si="143"/>
        <v>0</v>
      </c>
      <c r="AG445" s="37">
        <f t="shared" si="148"/>
        <v>6669507.292399029</v>
      </c>
      <c r="AH445" s="37">
        <f t="shared" si="156"/>
        <v>32654.251433328573</v>
      </c>
      <c r="AI445" s="37">
        <f t="shared" si="149"/>
        <v>5349921.543832365</v>
      </c>
      <c r="AJ445" s="37">
        <f t="shared" si="145"/>
        <v>10</v>
      </c>
      <c r="AK445" s="35"/>
      <c r="AL445" s="35"/>
      <c r="AM445" s="35"/>
      <c r="AN445" s="35"/>
      <c r="AO445" s="35"/>
      <c r="AP445" s="35"/>
      <c r="AQ445" s="35"/>
      <c r="AR445" s="35"/>
      <c r="AS445" s="35"/>
      <c r="AT445" s="35"/>
      <c r="AU445" s="35"/>
      <c r="AV445" s="35"/>
      <c r="AW445" s="35"/>
      <c r="AX445" s="35"/>
      <c r="AY445" s="35"/>
      <c r="AZ445" s="35"/>
    </row>
    <row r="446" spans="16:52" ht="12.75">
      <c r="P446" s="24" t="b">
        <f t="shared" si="137"/>
        <v>0</v>
      </c>
      <c r="Q446" s="36"/>
      <c r="R446" s="36">
        <f t="shared" si="146"/>
        <v>52407</v>
      </c>
      <c r="S446" s="37" t="b">
        <f t="shared" si="138"/>
        <v>0</v>
      </c>
      <c r="T446" s="37">
        <f t="shared" si="141"/>
        <v>3931520.87462305</v>
      </c>
      <c r="U446" s="37">
        <f t="shared" si="155"/>
        <v>16026.530780774352</v>
      </c>
      <c r="V446" s="37">
        <f t="shared" si="153"/>
        <v>3020776.572070501</v>
      </c>
      <c r="W446" s="37">
        <f t="shared" si="140"/>
        <v>4.166666666666667</v>
      </c>
      <c r="X446" s="35"/>
      <c r="Y446" s="35"/>
      <c r="Z446" s="35"/>
      <c r="AA446" s="35"/>
      <c r="AB446" s="35"/>
      <c r="AC446" s="35"/>
      <c r="AD446" s="36" t="b">
        <f t="shared" si="142"/>
        <v>0</v>
      </c>
      <c r="AE446" s="36">
        <f t="shared" si="147"/>
        <v>52407</v>
      </c>
      <c r="AF446" s="37" t="b">
        <f t="shared" si="143"/>
        <v>0</v>
      </c>
      <c r="AG446" s="37">
        <f t="shared" si="148"/>
        <v>6704171.543832358</v>
      </c>
      <c r="AH446" s="37">
        <f t="shared" si="156"/>
        <v>32654.251433328573</v>
      </c>
      <c r="AI446" s="37">
        <f t="shared" si="149"/>
        <v>5382575.795265694</v>
      </c>
      <c r="AJ446" s="37">
        <f t="shared" si="145"/>
        <v>10</v>
      </c>
      <c r="AK446" s="35"/>
      <c r="AL446" s="35"/>
      <c r="AM446" s="35"/>
      <c r="AN446" s="35"/>
      <c r="AO446" s="35"/>
      <c r="AP446" s="35"/>
      <c r="AQ446" s="35"/>
      <c r="AR446" s="35"/>
      <c r="AS446" s="35"/>
      <c r="AT446" s="35"/>
      <c r="AU446" s="35"/>
      <c r="AV446" s="35"/>
      <c r="AW446" s="35"/>
      <c r="AX446" s="35"/>
      <c r="AY446" s="35"/>
      <c r="AZ446" s="35"/>
    </row>
    <row r="447" spans="16:52" ht="12.75">
      <c r="P447" s="24" t="b">
        <f t="shared" si="137"/>
        <v>0</v>
      </c>
      <c r="Q447" s="36"/>
      <c r="R447" s="36">
        <f t="shared" si="146"/>
        <v>52437</v>
      </c>
      <c r="S447" s="37" t="b">
        <f t="shared" si="138"/>
        <v>0</v>
      </c>
      <c r="T447" s="37">
        <f t="shared" si="141"/>
        <v>3948551.572070491</v>
      </c>
      <c r="U447" s="37">
        <f t="shared" si="155"/>
        <v>16026.530780774352</v>
      </c>
      <c r="V447" s="37">
        <f t="shared" si="153"/>
        <v>3036803.1028512754</v>
      </c>
      <c r="W447" s="37">
        <f t="shared" si="140"/>
        <v>4.166666666666667</v>
      </c>
      <c r="X447" s="35"/>
      <c r="Y447" s="35"/>
      <c r="Z447" s="35"/>
      <c r="AA447" s="35"/>
      <c r="AB447" s="35"/>
      <c r="AC447" s="35"/>
      <c r="AD447" s="36" t="b">
        <f t="shared" si="142"/>
        <v>0</v>
      </c>
      <c r="AE447" s="36">
        <f t="shared" si="147"/>
        <v>52437</v>
      </c>
      <c r="AF447" s="37" t="b">
        <f t="shared" si="143"/>
        <v>0</v>
      </c>
      <c r="AG447" s="37">
        <f t="shared" si="148"/>
        <v>6738835.795265687</v>
      </c>
      <c r="AH447" s="37">
        <f t="shared" si="156"/>
        <v>32654.251433328573</v>
      </c>
      <c r="AI447" s="37">
        <f t="shared" si="149"/>
        <v>5415230.046699023</v>
      </c>
      <c r="AJ447" s="37">
        <f t="shared" si="145"/>
        <v>10</v>
      </c>
      <c r="AK447" s="35"/>
      <c r="AL447" s="35"/>
      <c r="AM447" s="35"/>
      <c r="AN447" s="35"/>
      <c r="AO447" s="35"/>
      <c r="AP447" s="35"/>
      <c r="AQ447" s="35"/>
      <c r="AR447" s="35"/>
      <c r="AS447" s="35"/>
      <c r="AT447" s="35"/>
      <c r="AU447" s="35"/>
      <c r="AV447" s="35"/>
      <c r="AW447" s="35"/>
      <c r="AX447" s="35"/>
      <c r="AY447" s="35"/>
      <c r="AZ447" s="35"/>
    </row>
    <row r="448" spans="16:52" ht="12.75">
      <c r="P448" s="24" t="b">
        <f t="shared" si="137"/>
        <v>0</v>
      </c>
      <c r="Q448" s="36"/>
      <c r="R448" s="36">
        <f t="shared" si="146"/>
        <v>52468</v>
      </c>
      <c r="S448" s="37" t="b">
        <f t="shared" si="138"/>
        <v>0</v>
      </c>
      <c r="T448" s="37">
        <f t="shared" si="141"/>
        <v>3965582.269517932</v>
      </c>
      <c r="U448" s="37">
        <f t="shared" si="155"/>
        <v>16026.530780774352</v>
      </c>
      <c r="V448" s="37">
        <f t="shared" si="153"/>
        <v>3052829.63363205</v>
      </c>
      <c r="W448" s="37">
        <f t="shared" si="140"/>
        <v>4.166666666666667</v>
      </c>
      <c r="X448" s="35"/>
      <c r="Y448" s="35"/>
      <c r="Z448" s="35"/>
      <c r="AA448" s="35"/>
      <c r="AB448" s="35"/>
      <c r="AC448" s="35"/>
      <c r="AD448" s="36" t="b">
        <f t="shared" si="142"/>
        <v>0</v>
      </c>
      <c r="AE448" s="36">
        <f t="shared" si="147"/>
        <v>52468</v>
      </c>
      <c r="AF448" s="37" t="b">
        <f t="shared" si="143"/>
        <v>0</v>
      </c>
      <c r="AG448" s="37">
        <f t="shared" si="148"/>
        <v>6773500.046699015</v>
      </c>
      <c r="AH448" s="37">
        <f t="shared" si="156"/>
        <v>32654.251433328573</v>
      </c>
      <c r="AI448" s="37">
        <f t="shared" si="149"/>
        <v>5447884.298132352</v>
      </c>
      <c r="AJ448" s="37">
        <f t="shared" si="145"/>
        <v>10</v>
      </c>
      <c r="AK448" s="35"/>
      <c r="AL448" s="35"/>
      <c r="AM448" s="35"/>
      <c r="AN448" s="35"/>
      <c r="AO448" s="35"/>
      <c r="AP448" s="35"/>
      <c r="AQ448" s="35"/>
      <c r="AR448" s="35"/>
      <c r="AS448" s="35"/>
      <c r="AT448" s="35"/>
      <c r="AU448" s="35"/>
      <c r="AV448" s="35"/>
      <c r="AW448" s="35"/>
      <c r="AX448" s="35"/>
      <c r="AY448" s="35"/>
      <c r="AZ448" s="35"/>
    </row>
    <row r="449" spans="16:52" ht="12.75">
      <c r="P449" s="24" t="b">
        <f t="shared" si="137"/>
        <v>0</v>
      </c>
      <c r="Q449" s="36"/>
      <c r="R449" s="36">
        <f t="shared" si="146"/>
        <v>52499</v>
      </c>
      <c r="S449" s="37" t="b">
        <f t="shared" si="138"/>
        <v>0</v>
      </c>
      <c r="T449" s="37">
        <f t="shared" si="141"/>
        <v>3982612.966965373</v>
      </c>
      <c r="U449" s="37">
        <f t="shared" si="155"/>
        <v>16026.530780774352</v>
      </c>
      <c r="V449" s="37">
        <f t="shared" si="153"/>
        <v>3068856.1644128244</v>
      </c>
      <c r="W449" s="37">
        <f t="shared" si="140"/>
        <v>4.166666666666667</v>
      </c>
      <c r="X449" s="35"/>
      <c r="Y449" s="35"/>
      <c r="Z449" s="35"/>
      <c r="AA449" s="35"/>
      <c r="AB449" s="35"/>
      <c r="AC449" s="35"/>
      <c r="AD449" s="36" t="b">
        <f t="shared" si="142"/>
        <v>0</v>
      </c>
      <c r="AE449" s="36">
        <f t="shared" si="147"/>
        <v>52499</v>
      </c>
      <c r="AF449" s="37" t="b">
        <f t="shared" si="143"/>
        <v>0</v>
      </c>
      <c r="AG449" s="37">
        <f t="shared" si="148"/>
        <v>6808164.298132344</v>
      </c>
      <c r="AH449" s="37">
        <f t="shared" si="156"/>
        <v>32654.251433328573</v>
      </c>
      <c r="AI449" s="37">
        <f t="shared" si="149"/>
        <v>5480538.54956568</v>
      </c>
      <c r="AJ449" s="37">
        <f t="shared" si="145"/>
        <v>10</v>
      </c>
      <c r="AK449" s="35"/>
      <c r="AL449" s="35"/>
      <c r="AM449" s="35"/>
      <c r="AN449" s="35"/>
      <c r="AO449" s="35"/>
      <c r="AP449" s="35"/>
      <c r="AQ449" s="35"/>
      <c r="AR449" s="35"/>
      <c r="AS449" s="35"/>
      <c r="AT449" s="35"/>
      <c r="AU449" s="35"/>
      <c r="AV449" s="35"/>
      <c r="AW449" s="35"/>
      <c r="AX449" s="35"/>
      <c r="AY449" s="35"/>
      <c r="AZ449" s="35"/>
    </row>
    <row r="450" spans="16:52" ht="12.75">
      <c r="P450" s="24" t="b">
        <f t="shared" si="137"/>
        <v>0</v>
      </c>
      <c r="Q450" s="36"/>
      <c r="R450" s="36">
        <f t="shared" si="146"/>
        <v>52529</v>
      </c>
      <c r="S450" s="37" t="b">
        <f t="shared" si="138"/>
        <v>0</v>
      </c>
      <c r="T450" s="37">
        <f t="shared" si="141"/>
        <v>3999643.664412814</v>
      </c>
      <c r="U450" s="37">
        <f t="shared" si="155"/>
        <v>16026.530780774352</v>
      </c>
      <c r="V450" s="37">
        <f t="shared" si="153"/>
        <v>3084882.695193599</v>
      </c>
      <c r="W450" s="37">
        <f t="shared" si="140"/>
        <v>4.166666666666667</v>
      </c>
      <c r="X450" s="35"/>
      <c r="Y450" s="35"/>
      <c r="Z450" s="35"/>
      <c r="AA450" s="35"/>
      <c r="AB450" s="35"/>
      <c r="AC450" s="35"/>
      <c r="AD450" s="36" t="b">
        <f t="shared" si="142"/>
        <v>0</v>
      </c>
      <c r="AE450" s="36">
        <f t="shared" si="147"/>
        <v>52529</v>
      </c>
      <c r="AF450" s="37" t="b">
        <f t="shared" si="143"/>
        <v>0</v>
      </c>
      <c r="AG450" s="37">
        <f t="shared" si="148"/>
        <v>6842828.549565673</v>
      </c>
      <c r="AH450" s="37">
        <f t="shared" si="156"/>
        <v>32654.251433328573</v>
      </c>
      <c r="AI450" s="37">
        <f t="shared" si="149"/>
        <v>5513192.800999009</v>
      </c>
      <c r="AJ450" s="37">
        <f t="shared" si="145"/>
        <v>10</v>
      </c>
      <c r="AK450" s="35"/>
      <c r="AL450" s="35"/>
      <c r="AM450" s="35"/>
      <c r="AN450" s="35"/>
      <c r="AO450" s="35"/>
      <c r="AP450" s="35"/>
      <c r="AQ450" s="35"/>
      <c r="AR450" s="35"/>
      <c r="AS450" s="35"/>
      <c r="AT450" s="35"/>
      <c r="AU450" s="35"/>
      <c r="AV450" s="35"/>
      <c r="AW450" s="35"/>
      <c r="AX450" s="35"/>
      <c r="AY450" s="35"/>
      <c r="AZ450" s="35"/>
    </row>
    <row r="451" spans="16:52" ht="12.75">
      <c r="P451" s="24" t="b">
        <f t="shared" si="137"/>
        <v>0</v>
      </c>
      <c r="Q451" s="36"/>
      <c r="R451" s="36">
        <f t="shared" si="146"/>
        <v>52560</v>
      </c>
      <c r="S451" s="37" t="b">
        <f t="shared" si="138"/>
        <v>0</v>
      </c>
      <c r="T451" s="37">
        <f t="shared" si="141"/>
        <v>4016674.3618602552</v>
      </c>
      <c r="U451" s="37">
        <f t="shared" si="155"/>
        <v>16026.530780774352</v>
      </c>
      <c r="V451" s="37">
        <f t="shared" si="153"/>
        <v>3100909.2259743735</v>
      </c>
      <c r="W451" s="37">
        <f t="shared" si="140"/>
        <v>4.166666666666667</v>
      </c>
      <c r="X451" s="35"/>
      <c r="Y451" s="35"/>
      <c r="Z451" s="35"/>
      <c r="AA451" s="35"/>
      <c r="AB451" s="35"/>
      <c r="AC451" s="35"/>
      <c r="AD451" s="36" t="b">
        <f t="shared" si="142"/>
        <v>0</v>
      </c>
      <c r="AE451" s="36">
        <f t="shared" si="147"/>
        <v>52560</v>
      </c>
      <c r="AF451" s="37" t="b">
        <f t="shared" si="143"/>
        <v>0</v>
      </c>
      <c r="AG451" s="37">
        <f t="shared" si="148"/>
        <v>6877492.800999002</v>
      </c>
      <c r="AH451" s="37">
        <f t="shared" si="156"/>
        <v>32654.251433328573</v>
      </c>
      <c r="AI451" s="37">
        <f t="shared" si="149"/>
        <v>5545847.052432338</v>
      </c>
      <c r="AJ451" s="37">
        <f t="shared" si="145"/>
        <v>10</v>
      </c>
      <c r="AK451" s="35"/>
      <c r="AL451" s="35"/>
      <c r="AM451" s="35"/>
      <c r="AN451" s="35"/>
      <c r="AO451" s="35"/>
      <c r="AP451" s="35"/>
      <c r="AQ451" s="35"/>
      <c r="AR451" s="35"/>
      <c r="AS451" s="35"/>
      <c r="AT451" s="35"/>
      <c r="AU451" s="35"/>
      <c r="AV451" s="35"/>
      <c r="AW451" s="35"/>
      <c r="AX451" s="35"/>
      <c r="AY451" s="35"/>
      <c r="AZ451" s="35"/>
    </row>
    <row r="452" spans="16:52" ht="12.75">
      <c r="P452" s="24" t="b">
        <f t="shared" si="137"/>
        <v>0</v>
      </c>
      <c r="Q452" s="36"/>
      <c r="R452" s="36">
        <f t="shared" si="146"/>
        <v>52590</v>
      </c>
      <c r="S452" s="37" t="b">
        <f t="shared" si="138"/>
        <v>0</v>
      </c>
      <c r="T452" s="37">
        <f t="shared" si="141"/>
        <v>4033705.0593076963</v>
      </c>
      <c r="U452" s="37">
        <f t="shared" si="155"/>
        <v>16026.530780774352</v>
      </c>
      <c r="V452" s="37">
        <f t="shared" si="153"/>
        <v>3116935.756755148</v>
      </c>
      <c r="W452" s="37">
        <f t="shared" si="140"/>
        <v>4.166666666666667</v>
      </c>
      <c r="X452" s="35"/>
      <c r="Y452" s="35"/>
      <c r="Z452" s="35"/>
      <c r="AA452" s="35"/>
      <c r="AB452" s="35"/>
      <c r="AC452" s="35"/>
      <c r="AD452" s="36" t="b">
        <f t="shared" si="142"/>
        <v>0</v>
      </c>
      <c r="AE452" s="36">
        <f t="shared" si="147"/>
        <v>52590</v>
      </c>
      <c r="AF452" s="37" t="b">
        <f t="shared" si="143"/>
        <v>0</v>
      </c>
      <c r="AG452" s="37">
        <f t="shared" si="148"/>
        <v>6912157.05243233</v>
      </c>
      <c r="AH452" s="37">
        <f t="shared" si="156"/>
        <v>32654.251433328573</v>
      </c>
      <c r="AI452" s="37">
        <f t="shared" si="149"/>
        <v>5578501.3038656665</v>
      </c>
      <c r="AJ452" s="37">
        <f t="shared" si="145"/>
        <v>10</v>
      </c>
      <c r="AK452" s="35"/>
      <c r="AL452" s="35"/>
      <c r="AM452" s="35"/>
      <c r="AN452" s="35"/>
      <c r="AO452" s="35"/>
      <c r="AP452" s="35"/>
      <c r="AQ452" s="35"/>
      <c r="AR452" s="35"/>
      <c r="AS452" s="35"/>
      <c r="AT452" s="35"/>
      <c r="AU452" s="35"/>
      <c r="AV452" s="35"/>
      <c r="AW452" s="35"/>
      <c r="AX452" s="35"/>
      <c r="AY452" s="35"/>
      <c r="AZ452" s="35"/>
    </row>
    <row r="453" spans="16:52" ht="12.75">
      <c r="P453" s="24" t="b">
        <f t="shared" si="137"/>
        <v>0</v>
      </c>
      <c r="Q453" s="36"/>
      <c r="R453" s="36">
        <f t="shared" si="146"/>
        <v>52621</v>
      </c>
      <c r="S453" s="37" t="b">
        <f t="shared" si="138"/>
        <v>0</v>
      </c>
      <c r="T453" s="37">
        <f t="shared" si="141"/>
        <v>4050735.7567551374</v>
      </c>
      <c r="U453" s="37">
        <f aca="true" t="shared" si="157" ref="U453:U464">($I$23/12)*$T$453</f>
        <v>16878.065653146405</v>
      </c>
      <c r="V453" s="37">
        <f t="shared" si="153"/>
        <v>3133813.8224082943</v>
      </c>
      <c r="W453" s="37">
        <f t="shared" si="140"/>
        <v>4.166666666666667</v>
      </c>
      <c r="X453" s="35"/>
      <c r="Y453" s="35"/>
      <c r="Z453" s="35"/>
      <c r="AA453" s="35"/>
      <c r="AB453" s="35"/>
      <c r="AC453" s="35"/>
      <c r="AD453" s="36" t="b">
        <f t="shared" si="142"/>
        <v>0</v>
      </c>
      <c r="AE453" s="36">
        <f t="shared" si="147"/>
        <v>52621</v>
      </c>
      <c r="AF453" s="37" t="b">
        <f t="shared" si="143"/>
        <v>0</v>
      </c>
      <c r="AG453" s="37">
        <f t="shared" si="148"/>
        <v>6946821.303865659</v>
      </c>
      <c r="AH453" s="37">
        <f>($K$23/12)*$AG$453</f>
        <v>34734.1065193283</v>
      </c>
      <c r="AI453" s="37">
        <f t="shared" si="149"/>
        <v>5613235.410384995</v>
      </c>
      <c r="AJ453" s="37">
        <f t="shared" si="145"/>
        <v>10</v>
      </c>
      <c r="AK453" s="35"/>
      <c r="AL453" s="35"/>
      <c r="AM453" s="35"/>
      <c r="AN453" s="35"/>
      <c r="AO453" s="35"/>
      <c r="AP453" s="35"/>
      <c r="AQ453" s="35"/>
      <c r="AR453" s="35"/>
      <c r="AS453" s="35"/>
      <c r="AT453" s="35"/>
      <c r="AU453" s="35"/>
      <c r="AV453" s="35"/>
      <c r="AW453" s="35"/>
      <c r="AX453" s="35"/>
      <c r="AY453" s="35"/>
      <c r="AZ453" s="35"/>
    </row>
    <row r="454" spans="16:52" ht="12.75">
      <c r="P454" s="24" t="b">
        <f t="shared" si="137"/>
        <v>0</v>
      </c>
      <c r="Q454" s="36"/>
      <c r="R454" s="36">
        <f t="shared" si="146"/>
        <v>52652</v>
      </c>
      <c r="S454" s="37" t="b">
        <f t="shared" si="138"/>
        <v>0</v>
      </c>
      <c r="T454" s="37">
        <f t="shared" si="141"/>
        <v>4068617.98907495</v>
      </c>
      <c r="U454" s="37">
        <f t="shared" si="157"/>
        <v>16878.065653146405</v>
      </c>
      <c r="V454" s="37">
        <f t="shared" si="153"/>
        <v>3150691.8880614405</v>
      </c>
      <c r="W454" s="37">
        <f t="shared" si="140"/>
        <v>4.166666666666667</v>
      </c>
      <c r="X454" s="35"/>
      <c r="Y454" s="35"/>
      <c r="Z454" s="35"/>
      <c r="AA454" s="35"/>
      <c r="AB454" s="35"/>
      <c r="AC454" s="35"/>
      <c r="AD454" s="36" t="b">
        <f t="shared" si="142"/>
        <v>0</v>
      </c>
      <c r="AE454" s="36">
        <f t="shared" si="147"/>
        <v>52652</v>
      </c>
      <c r="AF454" s="37" t="b">
        <f t="shared" si="143"/>
        <v>0</v>
      </c>
      <c r="AG454" s="37">
        <f t="shared" si="148"/>
        <v>6983565.4103849875</v>
      </c>
      <c r="AH454" s="37">
        <f aca="true" t="shared" si="158" ref="AH454:AH464">($K$23/12)*$AG$453</f>
        <v>34734.1065193283</v>
      </c>
      <c r="AI454" s="37">
        <f t="shared" si="149"/>
        <v>5647969.516904323</v>
      </c>
      <c r="AJ454" s="37">
        <f t="shared" si="145"/>
        <v>10</v>
      </c>
      <c r="AK454" s="35"/>
      <c r="AL454" s="35"/>
      <c r="AM454" s="35"/>
      <c r="AN454" s="35"/>
      <c r="AO454" s="35"/>
      <c r="AP454" s="35"/>
      <c r="AQ454" s="35"/>
      <c r="AR454" s="35"/>
      <c r="AS454" s="35"/>
      <c r="AT454" s="35"/>
      <c r="AU454" s="35"/>
      <c r="AV454" s="35"/>
      <c r="AW454" s="35"/>
      <c r="AX454" s="35"/>
      <c r="AY454" s="35"/>
      <c r="AZ454" s="35"/>
    </row>
    <row r="455" spans="16:52" ht="12.75">
      <c r="P455" s="24" t="b">
        <f t="shared" si="137"/>
        <v>0</v>
      </c>
      <c r="Q455" s="36"/>
      <c r="R455" s="36">
        <f t="shared" si="146"/>
        <v>52681</v>
      </c>
      <c r="S455" s="37" t="b">
        <f t="shared" si="138"/>
        <v>0</v>
      </c>
      <c r="T455" s="37">
        <f t="shared" si="141"/>
        <v>4086500.221394763</v>
      </c>
      <c r="U455" s="37">
        <f t="shared" si="157"/>
        <v>16878.065653146405</v>
      </c>
      <c r="V455" s="37">
        <f t="shared" si="153"/>
        <v>3167569.953714587</v>
      </c>
      <c r="W455" s="37">
        <f t="shared" si="140"/>
        <v>4.166666666666667</v>
      </c>
      <c r="X455" s="35"/>
      <c r="Y455" s="35"/>
      <c r="Z455" s="35"/>
      <c r="AA455" s="35"/>
      <c r="AB455" s="35"/>
      <c r="AC455" s="35"/>
      <c r="AD455" s="36" t="b">
        <f t="shared" si="142"/>
        <v>0</v>
      </c>
      <c r="AE455" s="36">
        <f t="shared" si="147"/>
        <v>52681</v>
      </c>
      <c r="AF455" s="37" t="b">
        <f t="shared" si="143"/>
        <v>0</v>
      </c>
      <c r="AG455" s="37">
        <f t="shared" si="148"/>
        <v>7020309.516904316</v>
      </c>
      <c r="AH455" s="37">
        <f t="shared" si="158"/>
        <v>34734.1065193283</v>
      </c>
      <c r="AI455" s="37">
        <f t="shared" si="149"/>
        <v>5682703.623423652</v>
      </c>
      <c r="AJ455" s="37">
        <f t="shared" si="145"/>
        <v>10</v>
      </c>
      <c r="AK455" s="35"/>
      <c r="AL455" s="35"/>
      <c r="AM455" s="35"/>
      <c r="AN455" s="35"/>
      <c r="AO455" s="35"/>
      <c r="AP455" s="35"/>
      <c r="AQ455" s="35"/>
      <c r="AR455" s="35"/>
      <c r="AS455" s="35"/>
      <c r="AT455" s="35"/>
      <c r="AU455" s="35"/>
      <c r="AV455" s="35"/>
      <c r="AW455" s="35"/>
      <c r="AX455" s="35"/>
      <c r="AY455" s="35"/>
      <c r="AZ455" s="35"/>
    </row>
    <row r="456" spans="16:52" ht="12.75">
      <c r="P456" s="24" t="b">
        <f t="shared" si="137"/>
        <v>0</v>
      </c>
      <c r="Q456" s="36"/>
      <c r="R456" s="36">
        <f t="shared" si="146"/>
        <v>52712</v>
      </c>
      <c r="S456" s="37" t="b">
        <f t="shared" si="138"/>
        <v>0</v>
      </c>
      <c r="T456" s="37">
        <f t="shared" si="141"/>
        <v>4104382.4537145756</v>
      </c>
      <c r="U456" s="37">
        <f t="shared" si="157"/>
        <v>16878.065653146405</v>
      </c>
      <c r="V456" s="37">
        <f t="shared" si="153"/>
        <v>3184448.019367733</v>
      </c>
      <c r="W456" s="37">
        <f t="shared" si="140"/>
        <v>4.166666666666667</v>
      </c>
      <c r="X456" s="35"/>
      <c r="Y456" s="35"/>
      <c r="Z456" s="35"/>
      <c r="AA456" s="35"/>
      <c r="AB456" s="35"/>
      <c r="AC456" s="35"/>
      <c r="AD456" s="36" t="b">
        <f t="shared" si="142"/>
        <v>0</v>
      </c>
      <c r="AE456" s="36">
        <f t="shared" si="147"/>
        <v>52712</v>
      </c>
      <c r="AF456" s="37" t="b">
        <f t="shared" si="143"/>
        <v>0</v>
      </c>
      <c r="AG456" s="37">
        <f t="shared" si="148"/>
        <v>7057053.623423644</v>
      </c>
      <c r="AH456" s="37">
        <f t="shared" si="158"/>
        <v>34734.1065193283</v>
      </c>
      <c r="AI456" s="37">
        <f t="shared" si="149"/>
        <v>5717437.72994298</v>
      </c>
      <c r="AJ456" s="37">
        <f t="shared" si="145"/>
        <v>10</v>
      </c>
      <c r="AK456" s="35"/>
      <c r="AL456" s="35"/>
      <c r="AM456" s="35"/>
      <c r="AN456" s="35"/>
      <c r="AO456" s="35"/>
      <c r="AP456" s="35"/>
      <c r="AQ456" s="35"/>
      <c r="AR456" s="35"/>
      <c r="AS456" s="35"/>
      <c r="AT456" s="35"/>
      <c r="AU456" s="35"/>
      <c r="AV456" s="35"/>
      <c r="AW456" s="35"/>
      <c r="AX456" s="35"/>
      <c r="AY456" s="35"/>
      <c r="AZ456" s="35"/>
    </row>
    <row r="457" spans="16:52" ht="12.75">
      <c r="P457" s="24" t="b">
        <f t="shared" si="137"/>
        <v>0</v>
      </c>
      <c r="Q457" s="36"/>
      <c r="R457" s="36">
        <f t="shared" si="146"/>
        <v>52742</v>
      </c>
      <c r="S457" s="37" t="b">
        <f t="shared" si="138"/>
        <v>0</v>
      </c>
      <c r="T457" s="37">
        <f t="shared" si="141"/>
        <v>4122264.6860343884</v>
      </c>
      <c r="U457" s="37">
        <f t="shared" si="157"/>
        <v>16878.065653146405</v>
      </c>
      <c r="V457" s="37">
        <f t="shared" si="153"/>
        <v>3201326.0850208793</v>
      </c>
      <c r="W457" s="37">
        <f t="shared" si="140"/>
        <v>4.166666666666667</v>
      </c>
      <c r="X457" s="35"/>
      <c r="Y457" s="35"/>
      <c r="Z457" s="35"/>
      <c r="AA457" s="35"/>
      <c r="AB457" s="35"/>
      <c r="AC457" s="35"/>
      <c r="AD457" s="36" t="b">
        <f t="shared" si="142"/>
        <v>0</v>
      </c>
      <c r="AE457" s="36">
        <f t="shared" si="147"/>
        <v>52742</v>
      </c>
      <c r="AF457" s="37" t="b">
        <f t="shared" si="143"/>
        <v>0</v>
      </c>
      <c r="AG457" s="37">
        <f t="shared" si="148"/>
        <v>7093797.729942973</v>
      </c>
      <c r="AH457" s="37">
        <f t="shared" si="158"/>
        <v>34734.1065193283</v>
      </c>
      <c r="AI457" s="37">
        <f t="shared" si="149"/>
        <v>5752171.836462309</v>
      </c>
      <c r="AJ457" s="37">
        <f t="shared" si="145"/>
        <v>10</v>
      </c>
      <c r="AK457" s="35"/>
      <c r="AL457" s="35"/>
      <c r="AM457" s="35"/>
      <c r="AN457" s="35"/>
      <c r="AO457" s="35"/>
      <c r="AP457" s="35"/>
      <c r="AQ457" s="35"/>
      <c r="AR457" s="35"/>
      <c r="AS457" s="35"/>
      <c r="AT457" s="35"/>
      <c r="AU457" s="35"/>
      <c r="AV457" s="35"/>
      <c r="AW457" s="35"/>
      <c r="AX457" s="35"/>
      <c r="AY457" s="35"/>
      <c r="AZ457" s="35"/>
    </row>
    <row r="458" spans="16:52" ht="12.75">
      <c r="P458" s="24" t="b">
        <f t="shared" si="137"/>
        <v>0</v>
      </c>
      <c r="Q458" s="36"/>
      <c r="R458" s="36">
        <f t="shared" si="146"/>
        <v>52773</v>
      </c>
      <c r="S458" s="37" t="b">
        <f t="shared" si="138"/>
        <v>0</v>
      </c>
      <c r="T458" s="37">
        <f t="shared" si="141"/>
        <v>4140146.918354201</v>
      </c>
      <c r="U458" s="37">
        <f t="shared" si="157"/>
        <v>16878.065653146405</v>
      </c>
      <c r="V458" s="37">
        <f t="shared" si="153"/>
        <v>3218204.1506740255</v>
      </c>
      <c r="W458" s="37">
        <f t="shared" si="140"/>
        <v>4.166666666666667</v>
      </c>
      <c r="X458" s="35"/>
      <c r="Y458" s="35"/>
      <c r="Z458" s="35"/>
      <c r="AA458" s="35"/>
      <c r="AB458" s="35"/>
      <c r="AC458" s="35"/>
      <c r="AD458" s="36" t="b">
        <f t="shared" si="142"/>
        <v>0</v>
      </c>
      <c r="AE458" s="36">
        <f t="shared" si="147"/>
        <v>52773</v>
      </c>
      <c r="AF458" s="37" t="b">
        <f t="shared" si="143"/>
        <v>0</v>
      </c>
      <c r="AG458" s="37">
        <f t="shared" si="148"/>
        <v>7130541.836462301</v>
      </c>
      <c r="AH458" s="37">
        <f t="shared" si="158"/>
        <v>34734.1065193283</v>
      </c>
      <c r="AI458" s="37">
        <f t="shared" si="149"/>
        <v>5786905.942981637</v>
      </c>
      <c r="AJ458" s="37">
        <f t="shared" si="145"/>
        <v>10</v>
      </c>
      <c r="AK458" s="35"/>
      <c r="AL458" s="35"/>
      <c r="AM458" s="35"/>
      <c r="AN458" s="35"/>
      <c r="AO458" s="35"/>
      <c r="AP458" s="35"/>
      <c r="AQ458" s="35"/>
      <c r="AR458" s="35"/>
      <c r="AS458" s="35"/>
      <c r="AT458" s="35"/>
      <c r="AU458" s="35"/>
      <c r="AV458" s="35"/>
      <c r="AW458" s="35"/>
      <c r="AX458" s="35"/>
      <c r="AY458" s="35"/>
      <c r="AZ458" s="35"/>
    </row>
    <row r="459" spans="16:52" ht="12.75">
      <c r="P459" s="24" t="b">
        <f t="shared" si="137"/>
        <v>0</v>
      </c>
      <c r="Q459" s="36"/>
      <c r="R459" s="36">
        <f t="shared" si="146"/>
        <v>52803</v>
      </c>
      <c r="S459" s="37" t="b">
        <f t="shared" si="138"/>
        <v>0</v>
      </c>
      <c r="T459" s="37">
        <f t="shared" si="141"/>
        <v>4158029.150674014</v>
      </c>
      <c r="U459" s="37">
        <f t="shared" si="157"/>
        <v>16878.065653146405</v>
      </c>
      <c r="V459" s="37">
        <f t="shared" si="153"/>
        <v>3235082.216327172</v>
      </c>
      <c r="W459" s="37">
        <f t="shared" si="140"/>
        <v>4.166666666666667</v>
      </c>
      <c r="X459" s="35"/>
      <c r="Y459" s="35"/>
      <c r="Z459" s="35"/>
      <c r="AA459" s="35"/>
      <c r="AB459" s="35"/>
      <c r="AC459" s="35"/>
      <c r="AD459" s="36" t="b">
        <f t="shared" si="142"/>
        <v>0</v>
      </c>
      <c r="AE459" s="36">
        <f t="shared" si="147"/>
        <v>52803</v>
      </c>
      <c r="AF459" s="37" t="b">
        <f t="shared" si="143"/>
        <v>0</v>
      </c>
      <c r="AG459" s="37">
        <f t="shared" si="148"/>
        <v>7167285.94298163</v>
      </c>
      <c r="AH459" s="37">
        <f t="shared" si="158"/>
        <v>34734.1065193283</v>
      </c>
      <c r="AI459" s="37">
        <f t="shared" si="149"/>
        <v>5821640.0495009655</v>
      </c>
      <c r="AJ459" s="37">
        <f t="shared" si="145"/>
        <v>10</v>
      </c>
      <c r="AK459" s="35"/>
      <c r="AL459" s="35"/>
      <c r="AM459" s="35"/>
      <c r="AN459" s="35"/>
      <c r="AO459" s="35"/>
      <c r="AP459" s="35"/>
      <c r="AQ459" s="35"/>
      <c r="AR459" s="35"/>
      <c r="AS459" s="35"/>
      <c r="AT459" s="35"/>
      <c r="AU459" s="35"/>
      <c r="AV459" s="35"/>
      <c r="AW459" s="35"/>
      <c r="AX459" s="35"/>
      <c r="AY459" s="35"/>
      <c r="AZ459" s="35"/>
    </row>
    <row r="460" spans="16:52" ht="12.75">
      <c r="P460" s="24" t="b">
        <f t="shared" si="137"/>
        <v>0</v>
      </c>
      <c r="Q460" s="36"/>
      <c r="R460" s="36">
        <f t="shared" si="146"/>
        <v>52834</v>
      </c>
      <c r="S460" s="37" t="b">
        <f t="shared" si="138"/>
        <v>0</v>
      </c>
      <c r="T460" s="37">
        <f t="shared" si="141"/>
        <v>4175911.3829938266</v>
      </c>
      <c r="U460" s="37">
        <f t="shared" si="157"/>
        <v>16878.065653146405</v>
      </c>
      <c r="V460" s="37">
        <f t="shared" si="153"/>
        <v>3251960.281980318</v>
      </c>
      <c r="W460" s="37">
        <f t="shared" si="140"/>
        <v>4.166666666666667</v>
      </c>
      <c r="X460" s="35"/>
      <c r="Y460" s="35"/>
      <c r="Z460" s="35"/>
      <c r="AA460" s="35"/>
      <c r="AB460" s="35"/>
      <c r="AC460" s="35"/>
      <c r="AD460" s="36" t="b">
        <f t="shared" si="142"/>
        <v>0</v>
      </c>
      <c r="AE460" s="36">
        <f t="shared" si="147"/>
        <v>52834</v>
      </c>
      <c r="AF460" s="37" t="b">
        <f t="shared" si="143"/>
        <v>0</v>
      </c>
      <c r="AG460" s="37">
        <f t="shared" si="148"/>
        <v>7204030.049500958</v>
      </c>
      <c r="AH460" s="37">
        <f t="shared" si="158"/>
        <v>34734.1065193283</v>
      </c>
      <c r="AI460" s="37">
        <f t="shared" si="149"/>
        <v>5856374.156020294</v>
      </c>
      <c r="AJ460" s="37">
        <f t="shared" si="145"/>
        <v>10</v>
      </c>
      <c r="AK460" s="35"/>
      <c r="AL460" s="35"/>
      <c r="AM460" s="35"/>
      <c r="AN460" s="35"/>
      <c r="AO460" s="35"/>
      <c r="AP460" s="35"/>
      <c r="AQ460" s="35"/>
      <c r="AR460" s="35"/>
      <c r="AS460" s="35"/>
      <c r="AT460" s="35"/>
      <c r="AU460" s="35"/>
      <c r="AV460" s="35"/>
      <c r="AW460" s="35"/>
      <c r="AX460" s="35"/>
      <c r="AY460" s="35"/>
      <c r="AZ460" s="35"/>
    </row>
    <row r="461" spans="16:52" ht="12.75">
      <c r="P461" s="24" t="b">
        <f t="shared" si="137"/>
        <v>0</v>
      </c>
      <c r="Q461" s="36"/>
      <c r="R461" s="36">
        <f t="shared" si="146"/>
        <v>52865</v>
      </c>
      <c r="S461" s="37" t="b">
        <f t="shared" si="138"/>
        <v>0</v>
      </c>
      <c r="T461" s="37">
        <f t="shared" si="141"/>
        <v>4193793.6153136394</v>
      </c>
      <c r="U461" s="37">
        <f t="shared" si="157"/>
        <v>16878.065653146405</v>
      </c>
      <c r="V461" s="37">
        <f t="shared" si="153"/>
        <v>3268838.3476334643</v>
      </c>
      <c r="W461" s="37">
        <f t="shared" si="140"/>
        <v>4.166666666666667</v>
      </c>
      <c r="X461" s="35"/>
      <c r="Y461" s="35"/>
      <c r="Z461" s="35"/>
      <c r="AA461" s="35"/>
      <c r="AB461" s="35"/>
      <c r="AC461" s="35"/>
      <c r="AD461" s="36" t="b">
        <f t="shared" si="142"/>
        <v>0</v>
      </c>
      <c r="AE461" s="36">
        <f t="shared" si="147"/>
        <v>52865</v>
      </c>
      <c r="AF461" s="37" t="b">
        <f t="shared" si="143"/>
        <v>0</v>
      </c>
      <c r="AG461" s="37">
        <f t="shared" si="148"/>
        <v>7240774.1560202865</v>
      </c>
      <c r="AH461" s="37">
        <f t="shared" si="158"/>
        <v>34734.1065193283</v>
      </c>
      <c r="AI461" s="37">
        <f t="shared" si="149"/>
        <v>5891108.262539622</v>
      </c>
      <c r="AJ461" s="37">
        <f t="shared" si="145"/>
        <v>10</v>
      </c>
      <c r="AK461" s="35"/>
      <c r="AL461" s="35"/>
      <c r="AM461" s="35"/>
      <c r="AN461" s="35"/>
      <c r="AO461" s="35"/>
      <c r="AP461" s="35"/>
      <c r="AQ461" s="35"/>
      <c r="AR461" s="35"/>
      <c r="AS461" s="35"/>
      <c r="AT461" s="35"/>
      <c r="AU461" s="35"/>
      <c r="AV461" s="35"/>
      <c r="AW461" s="35"/>
      <c r="AX461" s="35"/>
      <c r="AY461" s="35"/>
      <c r="AZ461" s="35"/>
    </row>
    <row r="462" spans="16:52" ht="12.75">
      <c r="P462" s="24" t="b">
        <f t="shared" si="137"/>
        <v>0</v>
      </c>
      <c r="Q462" s="36"/>
      <c r="R462" s="36">
        <f t="shared" si="146"/>
        <v>52895</v>
      </c>
      <c r="S462" s="37" t="b">
        <f t="shared" si="138"/>
        <v>0</v>
      </c>
      <c r="T462" s="37">
        <f t="shared" si="141"/>
        <v>4211675.847633453</v>
      </c>
      <c r="U462" s="37">
        <f t="shared" si="157"/>
        <v>16878.065653146405</v>
      </c>
      <c r="V462" s="37">
        <f t="shared" si="153"/>
        <v>3285716.4132866105</v>
      </c>
      <c r="W462" s="37">
        <f t="shared" si="140"/>
        <v>4.166666666666667</v>
      </c>
      <c r="X462" s="35"/>
      <c r="Y462" s="35"/>
      <c r="Z462" s="35"/>
      <c r="AA462" s="35"/>
      <c r="AB462" s="35"/>
      <c r="AC462" s="35"/>
      <c r="AD462" s="36" t="b">
        <f t="shared" si="142"/>
        <v>0</v>
      </c>
      <c r="AE462" s="36">
        <f t="shared" si="147"/>
        <v>52895</v>
      </c>
      <c r="AF462" s="37" t="b">
        <f t="shared" si="143"/>
        <v>0</v>
      </c>
      <c r="AG462" s="37">
        <f t="shared" si="148"/>
        <v>7277518.262539615</v>
      </c>
      <c r="AH462" s="37">
        <f t="shared" si="158"/>
        <v>34734.1065193283</v>
      </c>
      <c r="AI462" s="37">
        <f t="shared" si="149"/>
        <v>5925842.369058951</v>
      </c>
      <c r="AJ462" s="37">
        <f t="shared" si="145"/>
        <v>10</v>
      </c>
      <c r="AK462" s="35"/>
      <c r="AL462" s="35"/>
      <c r="AM462" s="35"/>
      <c r="AN462" s="35"/>
      <c r="AO462" s="35"/>
      <c r="AP462" s="35"/>
      <c r="AQ462" s="35"/>
      <c r="AR462" s="35"/>
      <c r="AS462" s="35"/>
      <c r="AT462" s="35"/>
      <c r="AU462" s="35"/>
      <c r="AV462" s="35"/>
      <c r="AW462" s="35"/>
      <c r="AX462" s="35"/>
      <c r="AY462" s="35"/>
      <c r="AZ462" s="35"/>
    </row>
    <row r="463" spans="16:52" ht="12.75">
      <c r="P463" s="24" t="b">
        <f t="shared" si="137"/>
        <v>0</v>
      </c>
      <c r="Q463" s="36"/>
      <c r="R463" s="36">
        <f t="shared" si="146"/>
        <v>52926</v>
      </c>
      <c r="S463" s="37" t="b">
        <f t="shared" si="138"/>
        <v>0</v>
      </c>
      <c r="T463" s="37">
        <f t="shared" si="141"/>
        <v>4229558.079953266</v>
      </c>
      <c r="U463" s="37">
        <f t="shared" si="157"/>
        <v>16878.065653146405</v>
      </c>
      <c r="V463" s="37">
        <f t="shared" si="153"/>
        <v>3302594.4789397568</v>
      </c>
      <c r="W463" s="37">
        <f t="shared" si="140"/>
        <v>4.166666666666667</v>
      </c>
      <c r="X463" s="35"/>
      <c r="Y463" s="35"/>
      <c r="Z463" s="35"/>
      <c r="AA463" s="35"/>
      <c r="AB463" s="35"/>
      <c r="AC463" s="35"/>
      <c r="AD463" s="36" t="b">
        <f t="shared" si="142"/>
        <v>0</v>
      </c>
      <c r="AE463" s="36">
        <f t="shared" si="147"/>
        <v>52926</v>
      </c>
      <c r="AF463" s="37" t="b">
        <f t="shared" si="143"/>
        <v>0</v>
      </c>
      <c r="AG463" s="37">
        <f t="shared" si="148"/>
        <v>7314262.369058943</v>
      </c>
      <c r="AH463" s="37">
        <f t="shared" si="158"/>
        <v>34734.1065193283</v>
      </c>
      <c r="AI463" s="37">
        <f t="shared" si="149"/>
        <v>5960576.475578279</v>
      </c>
      <c r="AJ463" s="37">
        <f t="shared" si="145"/>
        <v>10</v>
      </c>
      <c r="AK463" s="35"/>
      <c r="AL463" s="35"/>
      <c r="AM463" s="35"/>
      <c r="AN463" s="35"/>
      <c r="AO463" s="35"/>
      <c r="AP463" s="35"/>
      <c r="AQ463" s="35"/>
      <c r="AR463" s="35"/>
      <c r="AS463" s="35"/>
      <c r="AT463" s="35"/>
      <c r="AU463" s="35"/>
      <c r="AV463" s="35"/>
      <c r="AW463" s="35"/>
      <c r="AX463" s="35"/>
      <c r="AY463" s="35"/>
      <c r="AZ463" s="35"/>
    </row>
    <row r="464" spans="16:52" ht="12.75">
      <c r="P464" s="24" t="b">
        <f t="shared" si="137"/>
        <v>0</v>
      </c>
      <c r="Q464" s="36"/>
      <c r="R464" s="36">
        <f t="shared" si="146"/>
        <v>52956</v>
      </c>
      <c r="S464" s="37" t="b">
        <f t="shared" si="138"/>
        <v>0</v>
      </c>
      <c r="T464" s="37">
        <f t="shared" si="141"/>
        <v>4247440.3122730795</v>
      </c>
      <c r="U464" s="37">
        <f t="shared" si="157"/>
        <v>16878.065653146405</v>
      </c>
      <c r="V464" s="37">
        <f t="shared" si="153"/>
        <v>3319472.544592903</v>
      </c>
      <c r="W464" s="37">
        <f t="shared" si="140"/>
        <v>4.166666666666667</v>
      </c>
      <c r="X464" s="35"/>
      <c r="Y464" s="35"/>
      <c r="Z464" s="35"/>
      <c r="AA464" s="35"/>
      <c r="AB464" s="35"/>
      <c r="AC464" s="35"/>
      <c r="AD464" s="36" t="b">
        <f t="shared" si="142"/>
        <v>0</v>
      </c>
      <c r="AE464" s="36">
        <f t="shared" si="147"/>
        <v>52956</v>
      </c>
      <c r="AF464" s="37" t="b">
        <f t="shared" si="143"/>
        <v>0</v>
      </c>
      <c r="AG464" s="37">
        <f t="shared" si="148"/>
        <v>7351006.475578272</v>
      </c>
      <c r="AH464" s="37">
        <f t="shared" si="158"/>
        <v>34734.1065193283</v>
      </c>
      <c r="AI464" s="37">
        <f t="shared" si="149"/>
        <v>5995310.582097608</v>
      </c>
      <c r="AJ464" s="37">
        <f t="shared" si="145"/>
        <v>10</v>
      </c>
      <c r="AK464" s="35"/>
      <c r="AL464" s="35"/>
      <c r="AM464" s="35"/>
      <c r="AN464" s="35"/>
      <c r="AO464" s="35"/>
      <c r="AP464" s="35"/>
      <c r="AQ464" s="35"/>
      <c r="AR464" s="35"/>
      <c r="AS464" s="35"/>
      <c r="AT464" s="35"/>
      <c r="AU464" s="35"/>
      <c r="AV464" s="35"/>
      <c r="AW464" s="35"/>
      <c r="AX464" s="35"/>
      <c r="AY464" s="35"/>
      <c r="AZ464" s="35"/>
    </row>
    <row r="465" spans="16:52" ht="12.75">
      <c r="P465" s="24" t="b">
        <f t="shared" si="137"/>
        <v>0</v>
      </c>
      <c r="Q465" s="36"/>
      <c r="R465" s="36">
        <f t="shared" si="146"/>
        <v>52987</v>
      </c>
      <c r="S465" s="37" t="b">
        <f t="shared" si="138"/>
        <v>0</v>
      </c>
      <c r="T465" s="37">
        <f t="shared" si="141"/>
        <v>4265322.544592893</v>
      </c>
      <c r="U465" s="37">
        <f aca="true" t="shared" si="159" ref="U465:U476">($I$23/12)*$T$465</f>
        <v>17772.177269137053</v>
      </c>
      <c r="V465" s="37">
        <f t="shared" si="153"/>
        <v>3337244.72186204</v>
      </c>
      <c r="W465" s="37">
        <f t="shared" si="140"/>
        <v>4.166666666666667</v>
      </c>
      <c r="X465" s="35"/>
      <c r="Y465" s="35"/>
      <c r="Z465" s="35"/>
      <c r="AA465" s="35"/>
      <c r="AB465" s="35"/>
      <c r="AC465" s="35"/>
      <c r="AD465" s="36" t="b">
        <f t="shared" si="142"/>
        <v>0</v>
      </c>
      <c r="AE465" s="36">
        <f t="shared" si="147"/>
        <v>52987</v>
      </c>
      <c r="AF465" s="37" t="b">
        <f t="shared" si="143"/>
        <v>0</v>
      </c>
      <c r="AG465" s="37">
        <f t="shared" si="148"/>
        <v>7387750.5820976</v>
      </c>
      <c r="AH465" s="37">
        <f>($K$23/12)*$AG$465</f>
        <v>36938.752910488</v>
      </c>
      <c r="AI465" s="37">
        <f t="shared" si="149"/>
        <v>6032249.335008096</v>
      </c>
      <c r="AJ465" s="37">
        <f t="shared" si="145"/>
        <v>10</v>
      </c>
      <c r="AK465" s="35"/>
      <c r="AL465" s="35"/>
      <c r="AM465" s="35"/>
      <c r="AN465" s="35"/>
      <c r="AO465" s="35"/>
      <c r="AP465" s="35"/>
      <c r="AQ465" s="35"/>
      <c r="AR465" s="35"/>
      <c r="AS465" s="35"/>
      <c r="AT465" s="35"/>
      <c r="AU465" s="35"/>
      <c r="AV465" s="35"/>
      <c r="AW465" s="35"/>
      <c r="AX465" s="35"/>
      <c r="AY465" s="35"/>
      <c r="AZ465" s="35"/>
    </row>
    <row r="466" spans="16:52" ht="12.75">
      <c r="P466" s="24" t="b">
        <f t="shared" si="137"/>
        <v>0</v>
      </c>
      <c r="Q466" s="36"/>
      <c r="R466" s="36">
        <f t="shared" si="146"/>
        <v>53018</v>
      </c>
      <c r="S466" s="37" t="b">
        <f t="shared" si="138"/>
        <v>0</v>
      </c>
      <c r="T466" s="37">
        <f t="shared" si="141"/>
        <v>4284098.888528697</v>
      </c>
      <c r="U466" s="37">
        <f t="shared" si="159"/>
        <v>17772.177269137053</v>
      </c>
      <c r="V466" s="37">
        <f t="shared" si="153"/>
        <v>3355016.899131177</v>
      </c>
      <c r="W466" s="37">
        <f t="shared" si="140"/>
        <v>4.166666666666667</v>
      </c>
      <c r="X466" s="35"/>
      <c r="Y466" s="35"/>
      <c r="Z466" s="35"/>
      <c r="AA466" s="35"/>
      <c r="AB466" s="35"/>
      <c r="AC466" s="35"/>
      <c r="AD466" s="36" t="b">
        <f t="shared" si="142"/>
        <v>0</v>
      </c>
      <c r="AE466" s="36">
        <f t="shared" si="147"/>
        <v>53018</v>
      </c>
      <c r="AF466" s="37" t="b">
        <f t="shared" si="143"/>
        <v>0</v>
      </c>
      <c r="AG466" s="37">
        <f t="shared" si="148"/>
        <v>7426699.3350080885</v>
      </c>
      <c r="AH466" s="37">
        <f aca="true" t="shared" si="160" ref="AH466:AH476">($K$23/12)*$AG$465</f>
        <v>36938.752910488</v>
      </c>
      <c r="AI466" s="37">
        <f t="shared" si="149"/>
        <v>6069188.087918584</v>
      </c>
      <c r="AJ466" s="37">
        <f t="shared" si="145"/>
        <v>10</v>
      </c>
      <c r="AK466" s="35"/>
      <c r="AL466" s="35"/>
      <c r="AM466" s="35"/>
      <c r="AN466" s="35"/>
      <c r="AO466" s="35"/>
      <c r="AP466" s="35"/>
      <c r="AQ466" s="35"/>
      <c r="AR466" s="35"/>
      <c r="AS466" s="35"/>
      <c r="AT466" s="35"/>
      <c r="AU466" s="35"/>
      <c r="AV466" s="35"/>
      <c r="AW466" s="35"/>
      <c r="AX466" s="35"/>
      <c r="AY466" s="35"/>
      <c r="AZ466" s="35"/>
    </row>
    <row r="467" spans="16:52" ht="12.75">
      <c r="P467" s="24" t="b">
        <f t="shared" si="137"/>
        <v>0</v>
      </c>
      <c r="Q467" s="36"/>
      <c r="R467" s="36">
        <f t="shared" si="146"/>
        <v>53046</v>
      </c>
      <c r="S467" s="37" t="b">
        <f t="shared" si="138"/>
        <v>0</v>
      </c>
      <c r="T467" s="37">
        <f t="shared" si="141"/>
        <v>4302875.232464502</v>
      </c>
      <c r="U467" s="37">
        <f t="shared" si="159"/>
        <v>17772.177269137053</v>
      </c>
      <c r="V467" s="37">
        <f t="shared" si="153"/>
        <v>3372789.076400314</v>
      </c>
      <c r="W467" s="37">
        <f t="shared" si="140"/>
        <v>4.166666666666667</v>
      </c>
      <c r="X467" s="35"/>
      <c r="Y467" s="35"/>
      <c r="Z467" s="35"/>
      <c r="AA467" s="35"/>
      <c r="AB467" s="35"/>
      <c r="AC467" s="35"/>
      <c r="AD467" s="36" t="b">
        <f t="shared" si="142"/>
        <v>0</v>
      </c>
      <c r="AE467" s="36">
        <f t="shared" si="147"/>
        <v>53046</v>
      </c>
      <c r="AF467" s="37" t="b">
        <f t="shared" si="143"/>
        <v>0</v>
      </c>
      <c r="AG467" s="37">
        <f t="shared" si="148"/>
        <v>7465648.087918577</v>
      </c>
      <c r="AH467" s="37">
        <f t="shared" si="160"/>
        <v>36938.752910488</v>
      </c>
      <c r="AI467" s="37">
        <f t="shared" si="149"/>
        <v>6106126.8408290725</v>
      </c>
      <c r="AJ467" s="37">
        <f t="shared" si="145"/>
        <v>10</v>
      </c>
      <c r="AK467" s="35"/>
      <c r="AL467" s="35"/>
      <c r="AM467" s="35"/>
      <c r="AN467" s="35"/>
      <c r="AO467" s="35"/>
      <c r="AP467" s="35"/>
      <c r="AQ467" s="35"/>
      <c r="AR467" s="35"/>
      <c r="AS467" s="35"/>
      <c r="AT467" s="35"/>
      <c r="AU467" s="35"/>
      <c r="AV467" s="35"/>
      <c r="AW467" s="35"/>
      <c r="AX467" s="35"/>
      <c r="AY467" s="35"/>
      <c r="AZ467" s="35"/>
    </row>
    <row r="468" spans="16:52" ht="12.75">
      <c r="P468" s="24" t="b">
        <f t="shared" si="137"/>
        <v>0</v>
      </c>
      <c r="Q468" s="36"/>
      <c r="R468" s="36">
        <f t="shared" si="146"/>
        <v>53077</v>
      </c>
      <c r="S468" s="37" t="b">
        <f t="shared" si="138"/>
        <v>0</v>
      </c>
      <c r="T468" s="37">
        <f t="shared" si="141"/>
        <v>4321651.576400306</v>
      </c>
      <c r="U468" s="37">
        <f t="shared" si="159"/>
        <v>17772.177269137053</v>
      </c>
      <c r="V468" s="37">
        <f t="shared" si="153"/>
        <v>3390561.253669451</v>
      </c>
      <c r="W468" s="37">
        <f t="shared" si="140"/>
        <v>4.166666666666667</v>
      </c>
      <c r="X468" s="35"/>
      <c r="Y468" s="35"/>
      <c r="Z468" s="35"/>
      <c r="AA468" s="35"/>
      <c r="AB468" s="35"/>
      <c r="AC468" s="35"/>
      <c r="AD468" s="36" t="b">
        <f t="shared" si="142"/>
        <v>0</v>
      </c>
      <c r="AE468" s="36">
        <f t="shared" si="147"/>
        <v>53077</v>
      </c>
      <c r="AF468" s="37" t="b">
        <f t="shared" si="143"/>
        <v>0</v>
      </c>
      <c r="AG468" s="37">
        <f t="shared" si="148"/>
        <v>7504596.840829065</v>
      </c>
      <c r="AH468" s="37">
        <f t="shared" si="160"/>
        <v>36938.752910488</v>
      </c>
      <c r="AI468" s="37">
        <f t="shared" si="149"/>
        <v>6143065.593739561</v>
      </c>
      <c r="AJ468" s="37">
        <f t="shared" si="145"/>
        <v>10</v>
      </c>
      <c r="AK468" s="35"/>
      <c r="AL468" s="35"/>
      <c r="AM468" s="35"/>
      <c r="AN468" s="35"/>
      <c r="AO468" s="35"/>
      <c r="AP468" s="35"/>
      <c r="AQ468" s="35"/>
      <c r="AR468" s="35"/>
      <c r="AS468" s="35"/>
      <c r="AT468" s="35"/>
      <c r="AU468" s="35"/>
      <c r="AV468" s="35"/>
      <c r="AW468" s="35"/>
      <c r="AX468" s="35"/>
      <c r="AY468" s="35"/>
      <c r="AZ468" s="35"/>
    </row>
    <row r="469" spans="16:52" ht="12.75">
      <c r="P469" s="24" t="b">
        <f aca="true" t="shared" si="161" ref="P469:P503">IF(R469&lt;$E$23,R469)</f>
        <v>0</v>
      </c>
      <c r="Q469" s="36"/>
      <c r="R469" s="36">
        <f t="shared" si="146"/>
        <v>53107</v>
      </c>
      <c r="S469" s="37" t="b">
        <f aca="true" t="shared" si="162" ref="S469:S503">IF(P469&lt;$E$23,T469)</f>
        <v>0</v>
      </c>
      <c r="T469" s="37">
        <f t="shared" si="141"/>
        <v>4340427.9203361105</v>
      </c>
      <c r="U469" s="37">
        <f t="shared" si="159"/>
        <v>17772.177269137053</v>
      </c>
      <c r="V469" s="37">
        <f t="shared" si="153"/>
        <v>3408333.430938588</v>
      </c>
      <c r="W469" s="37">
        <f aca="true" t="shared" si="163" ref="W469:W503">($I$23/12)*$I$25</f>
        <v>4.166666666666667</v>
      </c>
      <c r="X469" s="35"/>
      <c r="Y469" s="35"/>
      <c r="Z469" s="35"/>
      <c r="AA469" s="35"/>
      <c r="AB469" s="35"/>
      <c r="AC469" s="35"/>
      <c r="AD469" s="36" t="b">
        <f t="shared" si="142"/>
        <v>0</v>
      </c>
      <c r="AE469" s="36">
        <f t="shared" si="147"/>
        <v>53107</v>
      </c>
      <c r="AF469" s="37" t="b">
        <f t="shared" si="143"/>
        <v>0</v>
      </c>
      <c r="AG469" s="37">
        <f t="shared" si="148"/>
        <v>7543545.593739553</v>
      </c>
      <c r="AH469" s="37">
        <f t="shared" si="160"/>
        <v>36938.752910488</v>
      </c>
      <c r="AI469" s="37">
        <f t="shared" si="149"/>
        <v>6180004.346650049</v>
      </c>
      <c r="AJ469" s="37">
        <f t="shared" si="145"/>
        <v>10</v>
      </c>
      <c r="AK469" s="35"/>
      <c r="AL469" s="35"/>
      <c r="AM469" s="35"/>
      <c r="AN469" s="35"/>
      <c r="AO469" s="35"/>
      <c r="AP469" s="35"/>
      <c r="AQ469" s="35"/>
      <c r="AR469" s="35"/>
      <c r="AS469" s="35"/>
      <c r="AT469" s="35"/>
      <c r="AU469" s="35"/>
      <c r="AV469" s="35"/>
      <c r="AW469" s="35"/>
      <c r="AX469" s="35"/>
      <c r="AY469" s="35"/>
      <c r="AZ469" s="35"/>
    </row>
    <row r="470" spans="16:52" ht="12.75">
      <c r="P470" s="24" t="b">
        <f t="shared" si="161"/>
        <v>0</v>
      </c>
      <c r="Q470" s="36"/>
      <c r="R470" s="36">
        <f t="shared" si="146"/>
        <v>53138</v>
      </c>
      <c r="S470" s="37" t="b">
        <f t="shared" si="162"/>
        <v>0</v>
      </c>
      <c r="T470" s="37">
        <f aca="true" t="shared" si="164" ref="T470:T503">T469+U469+$I$25+W469</f>
        <v>4359204.264271915</v>
      </c>
      <c r="U470" s="37">
        <f t="shared" si="159"/>
        <v>17772.177269137053</v>
      </c>
      <c r="V470" s="37">
        <f t="shared" si="153"/>
        <v>3426105.608207725</v>
      </c>
      <c r="W470" s="37">
        <f t="shared" si="163"/>
        <v>4.166666666666667</v>
      </c>
      <c r="X470" s="35"/>
      <c r="Y470" s="35"/>
      <c r="Z470" s="35"/>
      <c r="AA470" s="35"/>
      <c r="AB470" s="35"/>
      <c r="AC470" s="35"/>
      <c r="AD470" s="36" t="b">
        <f aca="true" t="shared" si="165" ref="AD470:AD503">IF(AE470&lt;$E$25,AE470)</f>
        <v>0</v>
      </c>
      <c r="AE470" s="36">
        <f t="shared" si="147"/>
        <v>53138</v>
      </c>
      <c r="AF470" s="37" t="b">
        <f aca="true" t="shared" si="166" ref="AF470:AF503">IF(AD470&lt;$E$25,AG470)</f>
        <v>0</v>
      </c>
      <c r="AG470" s="37">
        <f t="shared" si="148"/>
        <v>7582494.346650042</v>
      </c>
      <c r="AH470" s="37">
        <f t="shared" si="160"/>
        <v>36938.752910488</v>
      </c>
      <c r="AI470" s="37">
        <f t="shared" si="149"/>
        <v>6216943.099560537</v>
      </c>
      <c r="AJ470" s="37">
        <f aca="true" t="shared" si="167" ref="AJ470:AJ503">($K$23/12)*$K$25</f>
        <v>10</v>
      </c>
      <c r="AK470" s="35"/>
      <c r="AL470" s="35"/>
      <c r="AM470" s="35"/>
      <c r="AN470" s="35"/>
      <c r="AO470" s="35"/>
      <c r="AP470" s="35"/>
      <c r="AQ470" s="35"/>
      <c r="AR470" s="35"/>
      <c r="AS470" s="35"/>
      <c r="AT470" s="35"/>
      <c r="AU470" s="35"/>
      <c r="AV470" s="35"/>
      <c r="AW470" s="35"/>
      <c r="AX470" s="35"/>
      <c r="AY470" s="35"/>
      <c r="AZ470" s="35"/>
    </row>
    <row r="471" spans="16:52" ht="12.75">
      <c r="P471" s="24" t="b">
        <f t="shared" si="161"/>
        <v>0</v>
      </c>
      <c r="Q471" s="36"/>
      <c r="R471" s="36">
        <f aca="true" t="shared" si="168" ref="R471:R503">DATE(YEAR(R470),MONTH(R470)+1,DAY(R470))</f>
        <v>53168</v>
      </c>
      <c r="S471" s="37" t="b">
        <f t="shared" si="162"/>
        <v>0</v>
      </c>
      <c r="T471" s="37">
        <f t="shared" si="164"/>
        <v>4377980.608207719</v>
      </c>
      <c r="U471" s="37">
        <f t="shared" si="159"/>
        <v>17772.177269137053</v>
      </c>
      <c r="V471" s="37">
        <f t="shared" si="153"/>
        <v>3443877.785476862</v>
      </c>
      <c r="W471" s="37">
        <f t="shared" si="163"/>
        <v>4.166666666666667</v>
      </c>
      <c r="X471" s="35"/>
      <c r="Y471" s="35"/>
      <c r="Z471" s="35"/>
      <c r="AA471" s="35"/>
      <c r="AB471" s="35"/>
      <c r="AC471" s="35"/>
      <c r="AD471" s="36" t="b">
        <f t="shared" si="165"/>
        <v>0</v>
      </c>
      <c r="AE471" s="36">
        <f aca="true" t="shared" si="169" ref="AE471:AE503">DATE(YEAR(AE470),MONTH(AE470)+1,DAY(AE470))</f>
        <v>53168</v>
      </c>
      <c r="AF471" s="37" t="b">
        <f t="shared" si="166"/>
        <v>0</v>
      </c>
      <c r="AG471" s="37">
        <f aca="true" t="shared" si="170" ref="AG471:AG503">AG470+AH470+$K$25+AJ470</f>
        <v>7621443.09956053</v>
      </c>
      <c r="AH471" s="37">
        <f t="shared" si="160"/>
        <v>36938.752910488</v>
      </c>
      <c r="AI471" s="37">
        <f t="shared" si="149"/>
        <v>6253881.852471026</v>
      </c>
      <c r="AJ471" s="37">
        <f t="shared" si="167"/>
        <v>10</v>
      </c>
      <c r="AK471" s="35"/>
      <c r="AL471" s="35"/>
      <c r="AM471" s="35"/>
      <c r="AN471" s="35"/>
      <c r="AO471" s="35"/>
      <c r="AP471" s="35"/>
      <c r="AQ471" s="35"/>
      <c r="AR471" s="35"/>
      <c r="AS471" s="35"/>
      <c r="AT471" s="35"/>
      <c r="AU471" s="35"/>
      <c r="AV471" s="35"/>
      <c r="AW471" s="35"/>
      <c r="AX471" s="35"/>
      <c r="AY471" s="35"/>
      <c r="AZ471" s="35"/>
    </row>
    <row r="472" spans="16:52" ht="12.75">
      <c r="P472" s="24" t="b">
        <f t="shared" si="161"/>
        <v>0</v>
      </c>
      <c r="Q472" s="36"/>
      <c r="R472" s="36">
        <f t="shared" si="168"/>
        <v>53199</v>
      </c>
      <c r="S472" s="37" t="b">
        <f t="shared" si="162"/>
        <v>0</v>
      </c>
      <c r="T472" s="37">
        <f t="shared" si="164"/>
        <v>4396756.952143524</v>
      </c>
      <c r="U472" s="37">
        <f t="shared" si="159"/>
        <v>17772.177269137053</v>
      </c>
      <c r="V472" s="37">
        <f t="shared" si="153"/>
        <v>3461649.962745999</v>
      </c>
      <c r="W472" s="37">
        <f t="shared" si="163"/>
        <v>4.166666666666667</v>
      </c>
      <c r="X472" s="35"/>
      <c r="Y472" s="35"/>
      <c r="Z472" s="35"/>
      <c r="AA472" s="35"/>
      <c r="AB472" s="35"/>
      <c r="AC472" s="35"/>
      <c r="AD472" s="36" t="b">
        <f t="shared" si="165"/>
        <v>0</v>
      </c>
      <c r="AE472" s="36">
        <f t="shared" si="169"/>
        <v>53199</v>
      </c>
      <c r="AF472" s="37" t="b">
        <f t="shared" si="166"/>
        <v>0</v>
      </c>
      <c r="AG472" s="37">
        <f t="shared" si="170"/>
        <v>7660391.852471018</v>
      </c>
      <c r="AH472" s="37">
        <f t="shared" si="160"/>
        <v>36938.752910488</v>
      </c>
      <c r="AI472" s="37">
        <f aca="true" t="shared" si="171" ref="AI472:AI503">AI471+AH472</f>
        <v>6290820.605381514</v>
      </c>
      <c r="AJ472" s="37">
        <f t="shared" si="167"/>
        <v>10</v>
      </c>
      <c r="AK472" s="35"/>
      <c r="AL472" s="35"/>
      <c r="AM472" s="35"/>
      <c r="AN472" s="35"/>
      <c r="AO472" s="35"/>
      <c r="AP472" s="35"/>
      <c r="AQ472" s="35"/>
      <c r="AR472" s="35"/>
      <c r="AS472" s="35"/>
      <c r="AT472" s="35"/>
      <c r="AU472" s="35"/>
      <c r="AV472" s="35"/>
      <c r="AW472" s="35"/>
      <c r="AX472" s="35"/>
      <c r="AY472" s="35"/>
      <c r="AZ472" s="35"/>
    </row>
    <row r="473" spans="16:52" ht="12.75">
      <c r="P473" s="24" t="b">
        <f t="shared" si="161"/>
        <v>0</v>
      </c>
      <c r="Q473" s="36"/>
      <c r="R473" s="36">
        <f t="shared" si="168"/>
        <v>53230</v>
      </c>
      <c r="S473" s="37" t="b">
        <f t="shared" si="162"/>
        <v>0</v>
      </c>
      <c r="T473" s="37">
        <f t="shared" si="164"/>
        <v>4415533.296079328</v>
      </c>
      <c r="U473" s="37">
        <f t="shared" si="159"/>
        <v>17772.177269137053</v>
      </c>
      <c r="V473" s="37">
        <f t="shared" si="153"/>
        <v>3479422.140015136</v>
      </c>
      <c r="W473" s="37">
        <f t="shared" si="163"/>
        <v>4.166666666666667</v>
      </c>
      <c r="X473" s="35"/>
      <c r="Y473" s="35"/>
      <c r="Z473" s="35"/>
      <c r="AA473" s="35"/>
      <c r="AB473" s="35"/>
      <c r="AC473" s="35"/>
      <c r="AD473" s="36" t="b">
        <f t="shared" si="165"/>
        <v>0</v>
      </c>
      <c r="AE473" s="36">
        <f t="shared" si="169"/>
        <v>53230</v>
      </c>
      <c r="AF473" s="37" t="b">
        <f t="shared" si="166"/>
        <v>0</v>
      </c>
      <c r="AG473" s="37">
        <f t="shared" si="170"/>
        <v>7699340.6053815065</v>
      </c>
      <c r="AH473" s="37">
        <f t="shared" si="160"/>
        <v>36938.752910488</v>
      </c>
      <c r="AI473" s="37">
        <f t="shared" si="171"/>
        <v>6327759.358292002</v>
      </c>
      <c r="AJ473" s="37">
        <f t="shared" si="167"/>
        <v>10</v>
      </c>
      <c r="AK473" s="35"/>
      <c r="AL473" s="35"/>
      <c r="AM473" s="35"/>
      <c r="AN473" s="35"/>
      <c r="AO473" s="35"/>
      <c r="AP473" s="35"/>
      <c r="AQ473" s="35"/>
      <c r="AR473" s="35"/>
      <c r="AS473" s="35"/>
      <c r="AT473" s="35"/>
      <c r="AU473" s="35"/>
      <c r="AV473" s="35"/>
      <c r="AW473" s="35"/>
      <c r="AX473" s="35"/>
      <c r="AY473" s="35"/>
      <c r="AZ473" s="35"/>
    </row>
    <row r="474" spans="16:52" ht="12.75">
      <c r="P474" s="24" t="b">
        <f t="shared" si="161"/>
        <v>0</v>
      </c>
      <c r="Q474" s="36"/>
      <c r="R474" s="36">
        <f t="shared" si="168"/>
        <v>53260</v>
      </c>
      <c r="S474" s="37" t="b">
        <f t="shared" si="162"/>
        <v>0</v>
      </c>
      <c r="T474" s="37">
        <f t="shared" si="164"/>
        <v>4434309.640015133</v>
      </c>
      <c r="U474" s="37">
        <f t="shared" si="159"/>
        <v>17772.177269137053</v>
      </c>
      <c r="V474" s="37">
        <f t="shared" si="153"/>
        <v>3497194.317284273</v>
      </c>
      <c r="W474" s="37">
        <f t="shared" si="163"/>
        <v>4.166666666666667</v>
      </c>
      <c r="X474" s="35"/>
      <c r="Y474" s="35"/>
      <c r="Z474" s="35"/>
      <c r="AA474" s="35"/>
      <c r="AB474" s="35"/>
      <c r="AC474" s="35"/>
      <c r="AD474" s="36" t="b">
        <f t="shared" si="165"/>
        <v>0</v>
      </c>
      <c r="AE474" s="36">
        <f t="shared" si="169"/>
        <v>53260</v>
      </c>
      <c r="AF474" s="37" t="b">
        <f t="shared" si="166"/>
        <v>0</v>
      </c>
      <c r="AG474" s="37">
        <f t="shared" si="170"/>
        <v>7738289.358291995</v>
      </c>
      <c r="AH474" s="37">
        <f t="shared" si="160"/>
        <v>36938.752910488</v>
      </c>
      <c r="AI474" s="37">
        <f t="shared" si="171"/>
        <v>6364698.1112024905</v>
      </c>
      <c r="AJ474" s="37">
        <f t="shared" si="167"/>
        <v>10</v>
      </c>
      <c r="AK474" s="35"/>
      <c r="AL474" s="35"/>
      <c r="AM474" s="35"/>
      <c r="AN474" s="35"/>
      <c r="AO474" s="35"/>
      <c r="AP474" s="35"/>
      <c r="AQ474" s="35"/>
      <c r="AR474" s="35"/>
      <c r="AS474" s="35"/>
      <c r="AT474" s="35"/>
      <c r="AU474" s="35"/>
      <c r="AV474" s="35"/>
      <c r="AW474" s="35"/>
      <c r="AX474" s="35"/>
      <c r="AY474" s="35"/>
      <c r="AZ474" s="35"/>
    </row>
    <row r="475" spans="16:52" ht="12.75">
      <c r="P475" s="24" t="b">
        <f t="shared" si="161"/>
        <v>0</v>
      </c>
      <c r="Q475" s="36"/>
      <c r="R475" s="36">
        <f t="shared" si="168"/>
        <v>53291</v>
      </c>
      <c r="S475" s="37" t="b">
        <f t="shared" si="162"/>
        <v>0</v>
      </c>
      <c r="T475" s="37">
        <f t="shared" si="164"/>
        <v>4453085.983950937</v>
      </c>
      <c r="U475" s="37">
        <f t="shared" si="159"/>
        <v>17772.177269137053</v>
      </c>
      <c r="V475" s="37">
        <f t="shared" si="153"/>
        <v>3514966.49455341</v>
      </c>
      <c r="W475" s="37">
        <f t="shared" si="163"/>
        <v>4.166666666666667</v>
      </c>
      <c r="X475" s="35"/>
      <c r="Y475" s="35"/>
      <c r="Z475" s="35"/>
      <c r="AA475" s="35"/>
      <c r="AB475" s="35"/>
      <c r="AC475" s="35"/>
      <c r="AD475" s="36" t="b">
        <f t="shared" si="165"/>
        <v>0</v>
      </c>
      <c r="AE475" s="36">
        <f t="shared" si="169"/>
        <v>53291</v>
      </c>
      <c r="AF475" s="37" t="b">
        <f t="shared" si="166"/>
        <v>0</v>
      </c>
      <c r="AG475" s="37">
        <f t="shared" si="170"/>
        <v>7777238.111202483</v>
      </c>
      <c r="AH475" s="37">
        <f t="shared" si="160"/>
        <v>36938.752910488</v>
      </c>
      <c r="AI475" s="37">
        <f t="shared" si="171"/>
        <v>6401636.864112979</v>
      </c>
      <c r="AJ475" s="37">
        <f t="shared" si="167"/>
        <v>10</v>
      </c>
      <c r="AK475" s="35"/>
      <c r="AL475" s="35"/>
      <c r="AM475" s="35"/>
      <c r="AN475" s="35"/>
      <c r="AO475" s="35"/>
      <c r="AP475" s="35"/>
      <c r="AQ475" s="35"/>
      <c r="AR475" s="35"/>
      <c r="AS475" s="35"/>
      <c r="AT475" s="35"/>
      <c r="AU475" s="35"/>
      <c r="AV475" s="35"/>
      <c r="AW475" s="35"/>
      <c r="AX475" s="35"/>
      <c r="AY475" s="35"/>
      <c r="AZ475" s="35"/>
    </row>
    <row r="476" spans="16:52" ht="12.75">
      <c r="P476" s="24" t="b">
        <f t="shared" si="161"/>
        <v>0</v>
      </c>
      <c r="Q476" s="36"/>
      <c r="R476" s="36">
        <f t="shared" si="168"/>
        <v>53321</v>
      </c>
      <c r="S476" s="37" t="b">
        <f t="shared" si="162"/>
        <v>0</v>
      </c>
      <c r="T476" s="37">
        <f t="shared" si="164"/>
        <v>4471862.327886742</v>
      </c>
      <c r="U476" s="37">
        <f t="shared" si="159"/>
        <v>17772.177269137053</v>
      </c>
      <c r="V476" s="37">
        <f t="shared" si="153"/>
        <v>3532738.671822547</v>
      </c>
      <c r="W476" s="37">
        <f t="shared" si="163"/>
        <v>4.166666666666667</v>
      </c>
      <c r="X476" s="35"/>
      <c r="Y476" s="35"/>
      <c r="Z476" s="35"/>
      <c r="AA476" s="35"/>
      <c r="AB476" s="35"/>
      <c r="AC476" s="35"/>
      <c r="AD476" s="36" t="b">
        <f t="shared" si="165"/>
        <v>0</v>
      </c>
      <c r="AE476" s="36">
        <f t="shared" si="169"/>
        <v>53321</v>
      </c>
      <c r="AF476" s="37" t="b">
        <f t="shared" si="166"/>
        <v>0</v>
      </c>
      <c r="AG476" s="37">
        <f t="shared" si="170"/>
        <v>7816186.864112971</v>
      </c>
      <c r="AH476" s="37">
        <f t="shared" si="160"/>
        <v>36938.752910488</v>
      </c>
      <c r="AI476" s="37">
        <f t="shared" si="171"/>
        <v>6438575.617023467</v>
      </c>
      <c r="AJ476" s="37">
        <f t="shared" si="167"/>
        <v>10</v>
      </c>
      <c r="AK476" s="35"/>
      <c r="AL476" s="35"/>
      <c r="AM476" s="35"/>
      <c r="AN476" s="35"/>
      <c r="AO476" s="35"/>
      <c r="AP476" s="35"/>
      <c r="AQ476" s="35"/>
      <c r="AR476" s="35"/>
      <c r="AS476" s="35"/>
      <c r="AT476" s="35"/>
      <c r="AU476" s="35"/>
      <c r="AV476" s="35"/>
      <c r="AW476" s="35"/>
      <c r="AX476" s="35"/>
      <c r="AY476" s="35"/>
      <c r="AZ476" s="35"/>
    </row>
    <row r="477" spans="16:52" ht="12.75">
      <c r="P477" s="24" t="b">
        <f t="shared" si="161"/>
        <v>0</v>
      </c>
      <c r="Q477" s="36"/>
      <c r="R477" s="36">
        <f t="shared" si="168"/>
        <v>53352</v>
      </c>
      <c r="S477" s="37" t="b">
        <f t="shared" si="162"/>
        <v>0</v>
      </c>
      <c r="T477" s="37">
        <f t="shared" si="164"/>
        <v>4490638.671822546</v>
      </c>
      <c r="U477" s="37">
        <f aca="true" t="shared" si="172" ref="U477:U488">($I$23/12)*$T$477</f>
        <v>18710.994465927273</v>
      </c>
      <c r="V477" s="37">
        <f t="shared" si="153"/>
        <v>3551449.666288474</v>
      </c>
      <c r="W477" s="37">
        <f t="shared" si="163"/>
        <v>4.166666666666667</v>
      </c>
      <c r="X477" s="35"/>
      <c r="Y477" s="35"/>
      <c r="Z477" s="35"/>
      <c r="AA477" s="35"/>
      <c r="AB477" s="35"/>
      <c r="AC477" s="35"/>
      <c r="AD477" s="36" t="b">
        <f t="shared" si="165"/>
        <v>0</v>
      </c>
      <c r="AE477" s="36">
        <f t="shared" si="169"/>
        <v>53352</v>
      </c>
      <c r="AF477" s="37" t="b">
        <f t="shared" si="166"/>
        <v>0</v>
      </c>
      <c r="AG477" s="37">
        <f t="shared" si="170"/>
        <v>7855135.61702346</v>
      </c>
      <c r="AH477" s="37">
        <f>($K$23/12)*$AG$477</f>
        <v>39275.6780851173</v>
      </c>
      <c r="AI477" s="37">
        <f t="shared" si="171"/>
        <v>6477851.295108585</v>
      </c>
      <c r="AJ477" s="37">
        <f t="shared" si="167"/>
        <v>10</v>
      </c>
      <c r="AK477" s="35"/>
      <c r="AL477" s="35"/>
      <c r="AM477" s="35"/>
      <c r="AN477" s="35"/>
      <c r="AO477" s="35"/>
      <c r="AP477" s="35"/>
      <c r="AQ477" s="35"/>
      <c r="AR477" s="35"/>
      <c r="AS477" s="35"/>
      <c r="AT477" s="35"/>
      <c r="AU477" s="35"/>
      <c r="AV477" s="35"/>
      <c r="AW477" s="35"/>
      <c r="AX477" s="35"/>
      <c r="AY477" s="35"/>
      <c r="AZ477" s="35"/>
    </row>
    <row r="478" spans="16:52" ht="12.75">
      <c r="P478" s="24" t="b">
        <f t="shared" si="161"/>
        <v>0</v>
      </c>
      <c r="Q478" s="36"/>
      <c r="R478" s="36">
        <f t="shared" si="168"/>
        <v>53383</v>
      </c>
      <c r="S478" s="37" t="b">
        <f t="shared" si="162"/>
        <v>0</v>
      </c>
      <c r="T478" s="37">
        <f t="shared" si="164"/>
        <v>4510353.832955141</v>
      </c>
      <c r="U478" s="37">
        <f t="shared" si="172"/>
        <v>18710.994465927273</v>
      </c>
      <c r="V478" s="37">
        <f t="shared" si="153"/>
        <v>3570160.6607544012</v>
      </c>
      <c r="W478" s="37">
        <f t="shared" si="163"/>
        <v>4.166666666666667</v>
      </c>
      <c r="X478" s="35"/>
      <c r="Y478" s="35"/>
      <c r="Z478" s="35"/>
      <c r="AA478" s="35"/>
      <c r="AB478" s="35"/>
      <c r="AC478" s="35"/>
      <c r="AD478" s="36" t="b">
        <f t="shared" si="165"/>
        <v>0</v>
      </c>
      <c r="AE478" s="36">
        <f t="shared" si="169"/>
        <v>53383</v>
      </c>
      <c r="AF478" s="37" t="b">
        <f t="shared" si="166"/>
        <v>0</v>
      </c>
      <c r="AG478" s="37">
        <f t="shared" si="170"/>
        <v>7896421.295108577</v>
      </c>
      <c r="AH478" s="37">
        <f aca="true" t="shared" si="173" ref="AH478:AH488">($K$23/12)*$AG$477</f>
        <v>39275.6780851173</v>
      </c>
      <c r="AI478" s="37">
        <f t="shared" si="171"/>
        <v>6517126.973193702</v>
      </c>
      <c r="AJ478" s="37">
        <f t="shared" si="167"/>
        <v>10</v>
      </c>
      <c r="AK478" s="35"/>
      <c r="AL478" s="35"/>
      <c r="AM478" s="35"/>
      <c r="AN478" s="35"/>
      <c r="AO478" s="35"/>
      <c r="AP478" s="35"/>
      <c r="AQ478" s="35"/>
      <c r="AR478" s="35"/>
      <c r="AS478" s="35"/>
      <c r="AT478" s="35"/>
      <c r="AU478" s="35"/>
      <c r="AV478" s="35"/>
      <c r="AW478" s="35"/>
      <c r="AX478" s="35"/>
      <c r="AY478" s="35"/>
      <c r="AZ478" s="35"/>
    </row>
    <row r="479" spans="16:52" ht="12.75">
      <c r="P479" s="24" t="b">
        <f t="shared" si="161"/>
        <v>0</v>
      </c>
      <c r="Q479" s="36"/>
      <c r="R479" s="36">
        <f t="shared" si="168"/>
        <v>53411</v>
      </c>
      <c r="S479" s="37" t="b">
        <f t="shared" si="162"/>
        <v>0</v>
      </c>
      <c r="T479" s="37">
        <f t="shared" si="164"/>
        <v>4530068.994087735</v>
      </c>
      <c r="U479" s="37">
        <f t="shared" si="172"/>
        <v>18710.994465927273</v>
      </c>
      <c r="V479" s="37">
        <f t="shared" si="153"/>
        <v>3588871.6552203284</v>
      </c>
      <c r="W479" s="37">
        <f t="shared" si="163"/>
        <v>4.166666666666667</v>
      </c>
      <c r="X479" s="35"/>
      <c r="Y479" s="35"/>
      <c r="Z479" s="35"/>
      <c r="AA479" s="35"/>
      <c r="AB479" s="35"/>
      <c r="AC479" s="35"/>
      <c r="AD479" s="36" t="b">
        <f t="shared" si="165"/>
        <v>0</v>
      </c>
      <c r="AE479" s="36">
        <f t="shared" si="169"/>
        <v>53411</v>
      </c>
      <c r="AF479" s="37" t="b">
        <f t="shared" si="166"/>
        <v>0</v>
      </c>
      <c r="AG479" s="37">
        <f t="shared" si="170"/>
        <v>7937706.973193695</v>
      </c>
      <c r="AH479" s="37">
        <f t="shared" si="173"/>
        <v>39275.6780851173</v>
      </c>
      <c r="AI479" s="37">
        <f t="shared" si="171"/>
        <v>6556402.65127882</v>
      </c>
      <c r="AJ479" s="37">
        <f t="shared" si="167"/>
        <v>10</v>
      </c>
      <c r="AK479" s="35"/>
      <c r="AL479" s="35"/>
      <c r="AM479" s="35"/>
      <c r="AN479" s="35"/>
      <c r="AO479" s="35"/>
      <c r="AP479" s="35"/>
      <c r="AQ479" s="35"/>
      <c r="AR479" s="35"/>
      <c r="AS479" s="35"/>
      <c r="AT479" s="35"/>
      <c r="AU479" s="35"/>
      <c r="AV479" s="35"/>
      <c r="AW479" s="35"/>
      <c r="AX479" s="35"/>
      <c r="AY479" s="35"/>
      <c r="AZ479" s="35"/>
    </row>
    <row r="480" spans="16:52" ht="12.75">
      <c r="P480" s="24" t="b">
        <f t="shared" si="161"/>
        <v>0</v>
      </c>
      <c r="Q480" s="36"/>
      <c r="R480" s="36">
        <f t="shared" si="168"/>
        <v>53442</v>
      </c>
      <c r="S480" s="37" t="b">
        <f t="shared" si="162"/>
        <v>0</v>
      </c>
      <c r="T480" s="37">
        <f t="shared" si="164"/>
        <v>4549784.15522033</v>
      </c>
      <c r="U480" s="37">
        <f t="shared" si="172"/>
        <v>18710.994465927273</v>
      </c>
      <c r="V480" s="37">
        <f t="shared" si="153"/>
        <v>3607582.6496862555</v>
      </c>
      <c r="W480" s="37">
        <f t="shared" si="163"/>
        <v>4.166666666666667</v>
      </c>
      <c r="X480" s="35"/>
      <c r="Y480" s="35"/>
      <c r="Z480" s="35"/>
      <c r="AA480" s="35"/>
      <c r="AB480" s="35"/>
      <c r="AC480" s="35"/>
      <c r="AD480" s="36" t="b">
        <f t="shared" si="165"/>
        <v>0</v>
      </c>
      <c r="AE480" s="36">
        <f t="shared" si="169"/>
        <v>53442</v>
      </c>
      <c r="AF480" s="37" t="b">
        <f t="shared" si="166"/>
        <v>0</v>
      </c>
      <c r="AG480" s="37">
        <f t="shared" si="170"/>
        <v>7978992.651278812</v>
      </c>
      <c r="AH480" s="37">
        <f t="shared" si="173"/>
        <v>39275.6780851173</v>
      </c>
      <c r="AI480" s="37">
        <f t="shared" si="171"/>
        <v>6595678.3293639375</v>
      </c>
      <c r="AJ480" s="37">
        <f t="shared" si="167"/>
        <v>10</v>
      </c>
      <c r="AK480" s="35"/>
      <c r="AL480" s="35"/>
      <c r="AM480" s="35"/>
      <c r="AN480" s="35"/>
      <c r="AO480" s="35"/>
      <c r="AP480" s="35"/>
      <c r="AQ480" s="35"/>
      <c r="AR480" s="35"/>
      <c r="AS480" s="35"/>
      <c r="AT480" s="35"/>
      <c r="AU480" s="35"/>
      <c r="AV480" s="35"/>
      <c r="AW480" s="35"/>
      <c r="AX480" s="35"/>
      <c r="AY480" s="35"/>
      <c r="AZ480" s="35"/>
    </row>
    <row r="481" spans="16:52" ht="12.75">
      <c r="P481" s="24" t="b">
        <f t="shared" si="161"/>
        <v>0</v>
      </c>
      <c r="Q481" s="36"/>
      <c r="R481" s="36">
        <f t="shared" si="168"/>
        <v>53472</v>
      </c>
      <c r="S481" s="37" t="b">
        <f t="shared" si="162"/>
        <v>0</v>
      </c>
      <c r="T481" s="37">
        <f t="shared" si="164"/>
        <v>4569499.316352924</v>
      </c>
      <c r="U481" s="37">
        <f t="shared" si="172"/>
        <v>18710.994465927273</v>
      </c>
      <c r="V481" s="37">
        <f t="shared" si="153"/>
        <v>3626293.6441521826</v>
      </c>
      <c r="W481" s="37">
        <f t="shared" si="163"/>
        <v>4.166666666666667</v>
      </c>
      <c r="X481" s="35"/>
      <c r="Y481" s="35"/>
      <c r="Z481" s="35"/>
      <c r="AA481" s="35"/>
      <c r="AB481" s="35"/>
      <c r="AC481" s="35"/>
      <c r="AD481" s="36" t="b">
        <f t="shared" si="165"/>
        <v>0</v>
      </c>
      <c r="AE481" s="36">
        <f t="shared" si="169"/>
        <v>53472</v>
      </c>
      <c r="AF481" s="37" t="b">
        <f t="shared" si="166"/>
        <v>0</v>
      </c>
      <c r="AG481" s="37">
        <f t="shared" si="170"/>
        <v>8020278.32936393</v>
      </c>
      <c r="AH481" s="37">
        <f t="shared" si="173"/>
        <v>39275.6780851173</v>
      </c>
      <c r="AI481" s="37">
        <f t="shared" si="171"/>
        <v>6634954.007449055</v>
      </c>
      <c r="AJ481" s="37">
        <f t="shared" si="167"/>
        <v>10</v>
      </c>
      <c r="AK481" s="35"/>
      <c r="AL481" s="35"/>
      <c r="AM481" s="35"/>
      <c r="AN481" s="35"/>
      <c r="AO481" s="35"/>
      <c r="AP481" s="35"/>
      <c r="AQ481" s="35"/>
      <c r="AR481" s="35"/>
      <c r="AS481" s="35"/>
      <c r="AT481" s="35"/>
      <c r="AU481" s="35"/>
      <c r="AV481" s="35"/>
      <c r="AW481" s="35"/>
      <c r="AX481" s="35"/>
      <c r="AY481" s="35"/>
      <c r="AZ481" s="35"/>
    </row>
    <row r="482" spans="16:52" ht="12.75">
      <c r="P482" s="24" t="b">
        <f t="shared" si="161"/>
        <v>0</v>
      </c>
      <c r="Q482" s="36"/>
      <c r="R482" s="36">
        <f t="shared" si="168"/>
        <v>53503</v>
      </c>
      <c r="S482" s="37" t="b">
        <f t="shared" si="162"/>
        <v>0</v>
      </c>
      <c r="T482" s="37">
        <f t="shared" si="164"/>
        <v>4589214.477485519</v>
      </c>
      <c r="U482" s="37">
        <f t="shared" si="172"/>
        <v>18710.994465927273</v>
      </c>
      <c r="V482" s="37">
        <f t="shared" si="153"/>
        <v>3645004.6386181097</v>
      </c>
      <c r="W482" s="37">
        <f t="shared" si="163"/>
        <v>4.166666666666667</v>
      </c>
      <c r="X482" s="35"/>
      <c r="Y482" s="35"/>
      <c r="Z482" s="35"/>
      <c r="AA482" s="35"/>
      <c r="AB482" s="35"/>
      <c r="AC482" s="35"/>
      <c r="AD482" s="36" t="b">
        <f t="shared" si="165"/>
        <v>0</v>
      </c>
      <c r="AE482" s="36">
        <f t="shared" si="169"/>
        <v>53503</v>
      </c>
      <c r="AF482" s="37" t="b">
        <f t="shared" si="166"/>
        <v>0</v>
      </c>
      <c r="AG482" s="37">
        <f t="shared" si="170"/>
        <v>8061564.007449048</v>
      </c>
      <c r="AH482" s="37">
        <f t="shared" si="173"/>
        <v>39275.6780851173</v>
      </c>
      <c r="AI482" s="37">
        <f t="shared" si="171"/>
        <v>6674229.685534173</v>
      </c>
      <c r="AJ482" s="37">
        <f t="shared" si="167"/>
        <v>10</v>
      </c>
      <c r="AK482" s="35"/>
      <c r="AL482" s="35"/>
      <c r="AM482" s="35"/>
      <c r="AN482" s="35"/>
      <c r="AO482" s="35"/>
      <c r="AP482" s="35"/>
      <c r="AQ482" s="35"/>
      <c r="AR482" s="35"/>
      <c r="AS482" s="35"/>
      <c r="AT482" s="35"/>
      <c r="AU482" s="35"/>
      <c r="AV482" s="35"/>
      <c r="AW482" s="35"/>
      <c r="AX482" s="35"/>
      <c r="AY482" s="35"/>
      <c r="AZ482" s="35"/>
    </row>
    <row r="483" spans="16:52" ht="12.75">
      <c r="P483" s="24" t="b">
        <f t="shared" si="161"/>
        <v>0</v>
      </c>
      <c r="Q483" s="36"/>
      <c r="R483" s="36">
        <f t="shared" si="168"/>
        <v>53533</v>
      </c>
      <c r="S483" s="37" t="b">
        <f t="shared" si="162"/>
        <v>0</v>
      </c>
      <c r="T483" s="37">
        <f t="shared" si="164"/>
        <v>4608929.6386181135</v>
      </c>
      <c r="U483" s="37">
        <f t="shared" si="172"/>
        <v>18710.994465927273</v>
      </c>
      <c r="V483" s="37">
        <f t="shared" si="153"/>
        <v>3663715.633084037</v>
      </c>
      <c r="W483" s="37">
        <f t="shared" si="163"/>
        <v>4.166666666666667</v>
      </c>
      <c r="X483" s="35"/>
      <c r="Y483" s="35"/>
      <c r="Z483" s="35"/>
      <c r="AA483" s="35"/>
      <c r="AB483" s="35"/>
      <c r="AC483" s="35"/>
      <c r="AD483" s="36" t="b">
        <f t="shared" si="165"/>
        <v>0</v>
      </c>
      <c r="AE483" s="36">
        <f t="shared" si="169"/>
        <v>53533</v>
      </c>
      <c r="AF483" s="37" t="b">
        <f t="shared" si="166"/>
        <v>0</v>
      </c>
      <c r="AG483" s="37">
        <f t="shared" si="170"/>
        <v>8102849.685534165</v>
      </c>
      <c r="AH483" s="37">
        <f t="shared" si="173"/>
        <v>39275.6780851173</v>
      </c>
      <c r="AI483" s="37">
        <f t="shared" si="171"/>
        <v>6713505.36361929</v>
      </c>
      <c r="AJ483" s="37">
        <f t="shared" si="167"/>
        <v>10</v>
      </c>
      <c r="AK483" s="35"/>
      <c r="AL483" s="35"/>
      <c r="AM483" s="35"/>
      <c r="AN483" s="35"/>
      <c r="AO483" s="35"/>
      <c r="AP483" s="35"/>
      <c r="AQ483" s="35"/>
      <c r="AR483" s="35"/>
      <c r="AS483" s="35"/>
      <c r="AT483" s="35"/>
      <c r="AU483" s="35"/>
      <c r="AV483" s="35"/>
      <c r="AW483" s="35"/>
      <c r="AX483" s="35"/>
      <c r="AY483" s="35"/>
      <c r="AZ483" s="35"/>
    </row>
    <row r="484" spans="16:52" ht="12.75">
      <c r="P484" s="24" t="b">
        <f t="shared" si="161"/>
        <v>0</v>
      </c>
      <c r="Q484" s="36"/>
      <c r="R484" s="36">
        <f t="shared" si="168"/>
        <v>53564</v>
      </c>
      <c r="S484" s="37" t="b">
        <f t="shared" si="162"/>
        <v>0</v>
      </c>
      <c r="T484" s="37">
        <f t="shared" si="164"/>
        <v>4628644.799750708</v>
      </c>
      <c r="U484" s="37">
        <f t="shared" si="172"/>
        <v>18710.994465927273</v>
      </c>
      <c r="V484" s="37">
        <f t="shared" si="153"/>
        <v>3682426.627549964</v>
      </c>
      <c r="W484" s="37">
        <f t="shared" si="163"/>
        <v>4.166666666666667</v>
      </c>
      <c r="X484" s="35"/>
      <c r="Y484" s="35"/>
      <c r="Z484" s="35"/>
      <c r="AA484" s="35"/>
      <c r="AB484" s="35"/>
      <c r="AC484" s="35"/>
      <c r="AD484" s="36" t="b">
        <f t="shared" si="165"/>
        <v>0</v>
      </c>
      <c r="AE484" s="36">
        <f t="shared" si="169"/>
        <v>53564</v>
      </c>
      <c r="AF484" s="37" t="b">
        <f t="shared" si="166"/>
        <v>0</v>
      </c>
      <c r="AG484" s="37">
        <f t="shared" si="170"/>
        <v>8144135.363619283</v>
      </c>
      <c r="AH484" s="37">
        <f t="shared" si="173"/>
        <v>39275.6780851173</v>
      </c>
      <c r="AI484" s="37">
        <f t="shared" si="171"/>
        <v>6752781.041704408</v>
      </c>
      <c r="AJ484" s="37">
        <f t="shared" si="167"/>
        <v>10</v>
      </c>
      <c r="AK484" s="35"/>
      <c r="AL484" s="35"/>
      <c r="AM484" s="35"/>
      <c r="AN484" s="35"/>
      <c r="AO484" s="35"/>
      <c r="AP484" s="35"/>
      <c r="AQ484" s="35"/>
      <c r="AR484" s="35"/>
      <c r="AS484" s="35"/>
      <c r="AT484" s="35"/>
      <c r="AU484" s="35"/>
      <c r="AV484" s="35"/>
      <c r="AW484" s="35"/>
      <c r="AX484" s="35"/>
      <c r="AY484" s="35"/>
      <c r="AZ484" s="35"/>
    </row>
    <row r="485" spans="16:52" ht="12.75">
      <c r="P485" s="24" t="b">
        <f t="shared" si="161"/>
        <v>0</v>
      </c>
      <c r="Q485" s="36"/>
      <c r="R485" s="36">
        <f t="shared" si="168"/>
        <v>53595</v>
      </c>
      <c r="S485" s="37" t="b">
        <f t="shared" si="162"/>
        <v>0</v>
      </c>
      <c r="T485" s="37">
        <f t="shared" si="164"/>
        <v>4648359.960883303</v>
      </c>
      <c r="U485" s="37">
        <f t="shared" si="172"/>
        <v>18710.994465927273</v>
      </c>
      <c r="V485" s="37">
        <f t="shared" si="153"/>
        <v>3701137.622015891</v>
      </c>
      <c r="W485" s="37">
        <f t="shared" si="163"/>
        <v>4.166666666666667</v>
      </c>
      <c r="X485" s="35"/>
      <c r="Y485" s="35"/>
      <c r="Z485" s="35"/>
      <c r="AA485" s="35"/>
      <c r="AB485" s="35"/>
      <c r="AC485" s="35"/>
      <c r="AD485" s="36" t="b">
        <f t="shared" si="165"/>
        <v>0</v>
      </c>
      <c r="AE485" s="36">
        <f t="shared" si="169"/>
        <v>53595</v>
      </c>
      <c r="AF485" s="37" t="b">
        <f t="shared" si="166"/>
        <v>0</v>
      </c>
      <c r="AG485" s="37">
        <f t="shared" si="170"/>
        <v>8185421.0417044</v>
      </c>
      <c r="AH485" s="37">
        <f t="shared" si="173"/>
        <v>39275.6780851173</v>
      </c>
      <c r="AI485" s="37">
        <f t="shared" si="171"/>
        <v>6792056.7197895255</v>
      </c>
      <c r="AJ485" s="37">
        <f t="shared" si="167"/>
        <v>10</v>
      </c>
      <c r="AK485" s="35"/>
      <c r="AL485" s="35"/>
      <c r="AM485" s="35"/>
      <c r="AN485" s="35"/>
      <c r="AO485" s="35"/>
      <c r="AP485" s="35"/>
      <c r="AQ485" s="35"/>
      <c r="AR485" s="35"/>
      <c r="AS485" s="35"/>
      <c r="AT485" s="35"/>
      <c r="AU485" s="35"/>
      <c r="AV485" s="35"/>
      <c r="AW485" s="35"/>
      <c r="AX485" s="35"/>
      <c r="AY485" s="35"/>
      <c r="AZ485" s="35"/>
    </row>
    <row r="486" spans="16:52" ht="12.75">
      <c r="P486" s="24" t="b">
        <f t="shared" si="161"/>
        <v>0</v>
      </c>
      <c r="Q486" s="36"/>
      <c r="R486" s="36">
        <f t="shared" si="168"/>
        <v>53625</v>
      </c>
      <c r="S486" s="37" t="b">
        <f t="shared" si="162"/>
        <v>0</v>
      </c>
      <c r="T486" s="37">
        <f t="shared" si="164"/>
        <v>4668075.122015897</v>
      </c>
      <c r="U486" s="37">
        <f t="shared" si="172"/>
        <v>18710.994465927273</v>
      </c>
      <c r="V486" s="37">
        <f t="shared" si="153"/>
        <v>3719848.6164818183</v>
      </c>
      <c r="W486" s="37">
        <f t="shared" si="163"/>
        <v>4.166666666666667</v>
      </c>
      <c r="X486" s="35"/>
      <c r="Y486" s="35"/>
      <c r="Z486" s="35"/>
      <c r="AA486" s="35"/>
      <c r="AB486" s="35"/>
      <c r="AC486" s="35"/>
      <c r="AD486" s="36" t="b">
        <f t="shared" si="165"/>
        <v>0</v>
      </c>
      <c r="AE486" s="36">
        <f t="shared" si="169"/>
        <v>53625</v>
      </c>
      <c r="AF486" s="37" t="b">
        <f t="shared" si="166"/>
        <v>0</v>
      </c>
      <c r="AG486" s="37">
        <f t="shared" si="170"/>
        <v>8226706.719789518</v>
      </c>
      <c r="AH486" s="37">
        <f t="shared" si="173"/>
        <v>39275.6780851173</v>
      </c>
      <c r="AI486" s="37">
        <f t="shared" si="171"/>
        <v>6831332.397874643</v>
      </c>
      <c r="AJ486" s="37">
        <f t="shared" si="167"/>
        <v>10</v>
      </c>
      <c r="AK486" s="35"/>
      <c r="AL486" s="35"/>
      <c r="AM486" s="35"/>
      <c r="AN486" s="35"/>
      <c r="AO486" s="35"/>
      <c r="AP486" s="35"/>
      <c r="AQ486" s="35"/>
      <c r="AR486" s="35"/>
      <c r="AS486" s="35"/>
      <c r="AT486" s="35"/>
      <c r="AU486" s="35"/>
      <c r="AV486" s="35"/>
      <c r="AW486" s="35"/>
      <c r="AX486" s="35"/>
      <c r="AY486" s="35"/>
      <c r="AZ486" s="35"/>
    </row>
    <row r="487" spans="16:52" ht="12.75">
      <c r="P487" s="24" t="b">
        <f t="shared" si="161"/>
        <v>0</v>
      </c>
      <c r="Q487" s="36"/>
      <c r="R487" s="36">
        <f t="shared" si="168"/>
        <v>53656</v>
      </c>
      <c r="S487" s="37" t="b">
        <f t="shared" si="162"/>
        <v>0</v>
      </c>
      <c r="T487" s="37">
        <f t="shared" si="164"/>
        <v>4687790.283148492</v>
      </c>
      <c r="U487" s="37">
        <f t="shared" si="172"/>
        <v>18710.994465927273</v>
      </c>
      <c r="V487" s="37">
        <f t="shared" si="153"/>
        <v>3738559.6109477454</v>
      </c>
      <c r="W487" s="37">
        <f t="shared" si="163"/>
        <v>4.166666666666667</v>
      </c>
      <c r="X487" s="35"/>
      <c r="Y487" s="35"/>
      <c r="Z487" s="35"/>
      <c r="AA487" s="35"/>
      <c r="AB487" s="35"/>
      <c r="AC487" s="35"/>
      <c r="AD487" s="36" t="b">
        <f t="shared" si="165"/>
        <v>0</v>
      </c>
      <c r="AE487" s="36">
        <f t="shared" si="169"/>
        <v>53656</v>
      </c>
      <c r="AF487" s="37" t="b">
        <f t="shared" si="166"/>
        <v>0</v>
      </c>
      <c r="AG487" s="37">
        <f t="shared" si="170"/>
        <v>8267992.397874636</v>
      </c>
      <c r="AH487" s="37">
        <f t="shared" si="173"/>
        <v>39275.6780851173</v>
      </c>
      <c r="AI487" s="37">
        <f t="shared" si="171"/>
        <v>6870608.075959761</v>
      </c>
      <c r="AJ487" s="37">
        <f t="shared" si="167"/>
        <v>10</v>
      </c>
      <c r="AK487" s="35"/>
      <c r="AL487" s="35"/>
      <c r="AM487" s="35"/>
      <c r="AN487" s="35"/>
      <c r="AO487" s="35"/>
      <c r="AP487" s="35"/>
      <c r="AQ487" s="35"/>
      <c r="AR487" s="35"/>
      <c r="AS487" s="35"/>
      <c r="AT487" s="35"/>
      <c r="AU487" s="35"/>
      <c r="AV487" s="35"/>
      <c r="AW487" s="35"/>
      <c r="AX487" s="35"/>
      <c r="AY487" s="35"/>
      <c r="AZ487" s="35"/>
    </row>
    <row r="488" spans="16:52" ht="12.75">
      <c r="P488" s="24" t="b">
        <f t="shared" si="161"/>
        <v>0</v>
      </c>
      <c r="Q488" s="36"/>
      <c r="R488" s="36">
        <f t="shared" si="168"/>
        <v>53686</v>
      </c>
      <c r="S488" s="37" t="b">
        <f t="shared" si="162"/>
        <v>0</v>
      </c>
      <c r="T488" s="37">
        <f t="shared" si="164"/>
        <v>4707505.444281086</v>
      </c>
      <c r="U488" s="37">
        <f t="shared" si="172"/>
        <v>18710.994465927273</v>
      </c>
      <c r="V488" s="37">
        <f t="shared" si="153"/>
        <v>3757270.6054136725</v>
      </c>
      <c r="W488" s="37">
        <f t="shared" si="163"/>
        <v>4.166666666666667</v>
      </c>
      <c r="X488" s="35"/>
      <c r="Y488" s="35"/>
      <c r="Z488" s="35"/>
      <c r="AA488" s="35"/>
      <c r="AB488" s="35"/>
      <c r="AC488" s="35"/>
      <c r="AD488" s="36" t="b">
        <f t="shared" si="165"/>
        <v>0</v>
      </c>
      <c r="AE488" s="36">
        <f t="shared" si="169"/>
        <v>53686</v>
      </c>
      <c r="AF488" s="37" t="b">
        <f t="shared" si="166"/>
        <v>0</v>
      </c>
      <c r="AG488" s="37">
        <f t="shared" si="170"/>
        <v>8309278.075959753</v>
      </c>
      <c r="AH488" s="37">
        <f t="shared" si="173"/>
        <v>39275.6780851173</v>
      </c>
      <c r="AI488" s="37">
        <f t="shared" si="171"/>
        <v>6909883.754044878</v>
      </c>
      <c r="AJ488" s="37">
        <f t="shared" si="167"/>
        <v>10</v>
      </c>
      <c r="AK488" s="35"/>
      <c r="AL488" s="35"/>
      <c r="AM488" s="35"/>
      <c r="AN488" s="35"/>
      <c r="AO488" s="35"/>
      <c r="AP488" s="35"/>
      <c r="AQ488" s="35"/>
      <c r="AR488" s="35"/>
      <c r="AS488" s="35"/>
      <c r="AT488" s="35"/>
      <c r="AU488" s="35"/>
      <c r="AV488" s="35"/>
      <c r="AW488" s="35"/>
      <c r="AX488" s="35"/>
      <c r="AY488" s="35"/>
      <c r="AZ488" s="35"/>
    </row>
    <row r="489" spans="16:52" ht="12.75">
      <c r="P489" s="24" t="b">
        <f t="shared" si="161"/>
        <v>0</v>
      </c>
      <c r="Q489" s="36"/>
      <c r="R489" s="36">
        <f t="shared" si="168"/>
        <v>53717</v>
      </c>
      <c r="S489" s="37" t="b">
        <f t="shared" si="162"/>
        <v>0</v>
      </c>
      <c r="T489" s="37">
        <f t="shared" si="164"/>
        <v>4727220.605413681</v>
      </c>
      <c r="U489" s="37">
        <f aca="true" t="shared" si="174" ref="U489:U500">($I$23/12)*$T$489</f>
        <v>19696.752522557003</v>
      </c>
      <c r="V489" s="37">
        <f t="shared" si="153"/>
        <v>3776967.3579362296</v>
      </c>
      <c r="W489" s="37">
        <f t="shared" si="163"/>
        <v>4.166666666666667</v>
      </c>
      <c r="X489" s="35"/>
      <c r="Y489" s="35"/>
      <c r="Z489" s="35"/>
      <c r="AA489" s="35"/>
      <c r="AB489" s="35"/>
      <c r="AC489" s="35"/>
      <c r="AD489" s="36" t="b">
        <f t="shared" si="165"/>
        <v>0</v>
      </c>
      <c r="AE489" s="36">
        <f t="shared" si="169"/>
        <v>53717</v>
      </c>
      <c r="AF489" s="37" t="b">
        <f t="shared" si="166"/>
        <v>0</v>
      </c>
      <c r="AG489" s="37">
        <f t="shared" si="170"/>
        <v>8350563.754044871</v>
      </c>
      <c r="AH489" s="37">
        <f>($K$23/12)*$AG$489</f>
        <v>41752.81877022435</v>
      </c>
      <c r="AI489" s="37">
        <f t="shared" si="171"/>
        <v>6951636.5728151025</v>
      </c>
      <c r="AJ489" s="37">
        <f t="shared" si="167"/>
        <v>10</v>
      </c>
      <c r="AK489" s="35"/>
      <c r="AL489" s="35"/>
      <c r="AM489" s="35"/>
      <c r="AN489" s="35"/>
      <c r="AO489" s="35"/>
      <c r="AP489" s="35"/>
      <c r="AQ489" s="35"/>
      <c r="AR489" s="35"/>
      <c r="AS489" s="35"/>
      <c r="AT489" s="35"/>
      <c r="AU489" s="35"/>
      <c r="AV489" s="35"/>
      <c r="AW489" s="35"/>
      <c r="AX489" s="35"/>
      <c r="AY489" s="35"/>
      <c r="AZ489" s="35"/>
    </row>
    <row r="490" spans="16:52" ht="12.75">
      <c r="P490" s="24" t="b">
        <f t="shared" si="161"/>
        <v>0</v>
      </c>
      <c r="Q490" s="36"/>
      <c r="R490" s="36">
        <f t="shared" si="168"/>
        <v>53748</v>
      </c>
      <c r="S490" s="37" t="b">
        <f t="shared" si="162"/>
        <v>0</v>
      </c>
      <c r="T490" s="37">
        <f t="shared" si="164"/>
        <v>4747921.524602905</v>
      </c>
      <c r="U490" s="37">
        <f t="shared" si="174"/>
        <v>19696.752522557003</v>
      </c>
      <c r="V490" s="37">
        <f t="shared" si="153"/>
        <v>3796664.1104587866</v>
      </c>
      <c r="W490" s="37">
        <f t="shared" si="163"/>
        <v>4.166666666666667</v>
      </c>
      <c r="X490" s="35"/>
      <c r="Y490" s="35"/>
      <c r="Z490" s="35"/>
      <c r="AA490" s="35"/>
      <c r="AB490" s="35"/>
      <c r="AC490" s="35"/>
      <c r="AD490" s="36" t="b">
        <f t="shared" si="165"/>
        <v>0</v>
      </c>
      <c r="AE490" s="36">
        <f t="shared" si="169"/>
        <v>53748</v>
      </c>
      <c r="AF490" s="37" t="b">
        <f t="shared" si="166"/>
        <v>0</v>
      </c>
      <c r="AG490" s="37">
        <f t="shared" si="170"/>
        <v>8394326.572815096</v>
      </c>
      <c r="AH490" s="37">
        <f aca="true" t="shared" si="175" ref="AH490:AH500">($K$23/12)*$AG$489</f>
        <v>41752.81877022435</v>
      </c>
      <c r="AI490" s="37">
        <f t="shared" si="171"/>
        <v>6993389.391585327</v>
      </c>
      <c r="AJ490" s="37">
        <f t="shared" si="167"/>
        <v>10</v>
      </c>
      <c r="AK490" s="35"/>
      <c r="AL490" s="35"/>
      <c r="AM490" s="35"/>
      <c r="AN490" s="35"/>
      <c r="AO490" s="35"/>
      <c r="AP490" s="35"/>
      <c r="AQ490" s="35"/>
      <c r="AR490" s="35"/>
      <c r="AS490" s="35"/>
      <c r="AT490" s="35"/>
      <c r="AU490" s="35"/>
      <c r="AV490" s="35"/>
      <c r="AW490" s="35"/>
      <c r="AX490" s="35"/>
      <c r="AY490" s="35"/>
      <c r="AZ490" s="35"/>
    </row>
    <row r="491" spans="16:52" ht="12.75">
      <c r="P491" s="24" t="b">
        <f t="shared" si="161"/>
        <v>0</v>
      </c>
      <c r="Q491" s="36"/>
      <c r="R491" s="36">
        <f t="shared" si="168"/>
        <v>53776</v>
      </c>
      <c r="S491" s="37" t="b">
        <f t="shared" si="162"/>
        <v>0</v>
      </c>
      <c r="T491" s="37">
        <f t="shared" si="164"/>
        <v>4768622.443792129</v>
      </c>
      <c r="U491" s="37">
        <f t="shared" si="174"/>
        <v>19696.752522557003</v>
      </c>
      <c r="V491" s="37">
        <f t="shared" si="153"/>
        <v>3816360.8629813436</v>
      </c>
      <c r="W491" s="37">
        <f t="shared" si="163"/>
        <v>4.166666666666667</v>
      </c>
      <c r="X491" s="35"/>
      <c r="Y491" s="35"/>
      <c r="Z491" s="35"/>
      <c r="AA491" s="35"/>
      <c r="AB491" s="35"/>
      <c r="AC491" s="35"/>
      <c r="AD491" s="36" t="b">
        <f t="shared" si="165"/>
        <v>0</v>
      </c>
      <c r="AE491" s="36">
        <f t="shared" si="169"/>
        <v>53776</v>
      </c>
      <c r="AF491" s="37" t="b">
        <f t="shared" si="166"/>
        <v>0</v>
      </c>
      <c r="AG491" s="37">
        <f t="shared" si="170"/>
        <v>8438089.39158532</v>
      </c>
      <c r="AH491" s="37">
        <f t="shared" si="175"/>
        <v>41752.81877022435</v>
      </c>
      <c r="AI491" s="37">
        <f t="shared" si="171"/>
        <v>7035142.210355551</v>
      </c>
      <c r="AJ491" s="37">
        <f t="shared" si="167"/>
        <v>10</v>
      </c>
      <c r="AK491" s="35"/>
      <c r="AL491" s="35"/>
      <c r="AM491" s="35"/>
      <c r="AN491" s="35"/>
      <c r="AO491" s="35"/>
      <c r="AP491" s="35"/>
      <c r="AQ491" s="35"/>
      <c r="AR491" s="35"/>
      <c r="AS491" s="35"/>
      <c r="AT491" s="35"/>
      <c r="AU491" s="35"/>
      <c r="AV491" s="35"/>
      <c r="AW491" s="35"/>
      <c r="AX491" s="35"/>
      <c r="AY491" s="35"/>
      <c r="AZ491" s="35"/>
    </row>
    <row r="492" spans="16:52" ht="12.75">
      <c r="P492" s="24" t="b">
        <f t="shared" si="161"/>
        <v>0</v>
      </c>
      <c r="Q492" s="36"/>
      <c r="R492" s="36">
        <f t="shared" si="168"/>
        <v>53807</v>
      </c>
      <c r="S492" s="37" t="b">
        <f t="shared" si="162"/>
        <v>0</v>
      </c>
      <c r="T492" s="37">
        <f t="shared" si="164"/>
        <v>4789323.362981353</v>
      </c>
      <c r="U492" s="37">
        <f t="shared" si="174"/>
        <v>19696.752522557003</v>
      </c>
      <c r="V492" s="37">
        <f t="shared" si="153"/>
        <v>3836057.6155039007</v>
      </c>
      <c r="W492" s="37">
        <f t="shared" si="163"/>
        <v>4.166666666666667</v>
      </c>
      <c r="X492" s="35"/>
      <c r="Y492" s="35"/>
      <c r="Z492" s="35"/>
      <c r="AA492" s="35"/>
      <c r="AB492" s="35"/>
      <c r="AC492" s="35"/>
      <c r="AD492" s="36" t="b">
        <f t="shared" si="165"/>
        <v>0</v>
      </c>
      <c r="AE492" s="36">
        <f t="shared" si="169"/>
        <v>53807</v>
      </c>
      <c r="AF492" s="37" t="b">
        <f t="shared" si="166"/>
        <v>0</v>
      </c>
      <c r="AG492" s="37">
        <f t="shared" si="170"/>
        <v>8481852.210355544</v>
      </c>
      <c r="AH492" s="37">
        <f t="shared" si="175"/>
        <v>41752.81877022435</v>
      </c>
      <c r="AI492" s="37">
        <f t="shared" si="171"/>
        <v>7076895.029125775</v>
      </c>
      <c r="AJ492" s="37">
        <f t="shared" si="167"/>
        <v>10</v>
      </c>
      <c r="AK492" s="35"/>
      <c r="AL492" s="35"/>
      <c r="AM492" s="35"/>
      <c r="AN492" s="35"/>
      <c r="AO492" s="35"/>
      <c r="AP492" s="35"/>
      <c r="AQ492" s="35"/>
      <c r="AR492" s="35"/>
      <c r="AS492" s="35"/>
      <c r="AT492" s="35"/>
      <c r="AU492" s="35"/>
      <c r="AV492" s="35"/>
      <c r="AW492" s="35"/>
      <c r="AX492" s="35"/>
      <c r="AY492" s="35"/>
      <c r="AZ492" s="35"/>
    </row>
    <row r="493" spans="16:52" ht="12.75">
      <c r="P493" s="24" t="b">
        <f t="shared" si="161"/>
        <v>0</v>
      </c>
      <c r="Q493" s="36"/>
      <c r="R493" s="36">
        <f t="shared" si="168"/>
        <v>53837</v>
      </c>
      <c r="S493" s="37" t="b">
        <f t="shared" si="162"/>
        <v>0</v>
      </c>
      <c r="T493" s="37">
        <f t="shared" si="164"/>
        <v>4810024.282170577</v>
      </c>
      <c r="U493" s="37">
        <f t="shared" si="174"/>
        <v>19696.752522557003</v>
      </c>
      <c r="V493" s="37">
        <f aca="true" t="shared" si="176" ref="V493:V503">V492+U493</f>
        <v>3855754.3680264577</v>
      </c>
      <c r="W493" s="37">
        <f t="shared" si="163"/>
        <v>4.166666666666667</v>
      </c>
      <c r="X493" s="35"/>
      <c r="Y493" s="35"/>
      <c r="Z493" s="35"/>
      <c r="AA493" s="35"/>
      <c r="AB493" s="35"/>
      <c r="AC493" s="35"/>
      <c r="AD493" s="36" t="b">
        <f t="shared" si="165"/>
        <v>0</v>
      </c>
      <c r="AE493" s="36">
        <f t="shared" si="169"/>
        <v>53837</v>
      </c>
      <c r="AF493" s="37" t="b">
        <f t="shared" si="166"/>
        <v>0</v>
      </c>
      <c r="AG493" s="37">
        <f t="shared" si="170"/>
        <v>8525615.029125769</v>
      </c>
      <c r="AH493" s="37">
        <f t="shared" si="175"/>
        <v>41752.81877022435</v>
      </c>
      <c r="AI493" s="37">
        <f t="shared" si="171"/>
        <v>7118647.847895999</v>
      </c>
      <c r="AJ493" s="37">
        <f t="shared" si="167"/>
        <v>10</v>
      </c>
      <c r="AK493" s="35"/>
      <c r="AL493" s="35"/>
      <c r="AM493" s="35"/>
      <c r="AN493" s="35"/>
      <c r="AO493" s="35"/>
      <c r="AP493" s="35"/>
      <c r="AQ493" s="35"/>
      <c r="AR493" s="35"/>
      <c r="AS493" s="35"/>
      <c r="AT493" s="35"/>
      <c r="AU493" s="35"/>
      <c r="AV493" s="35"/>
      <c r="AW493" s="35"/>
      <c r="AX493" s="35"/>
      <c r="AY493" s="35"/>
      <c r="AZ493" s="35"/>
    </row>
    <row r="494" spans="16:52" ht="12.75">
      <c r="P494" s="24" t="b">
        <f t="shared" si="161"/>
        <v>0</v>
      </c>
      <c r="Q494" s="36"/>
      <c r="R494" s="36">
        <f t="shared" si="168"/>
        <v>53868</v>
      </c>
      <c r="S494" s="37" t="b">
        <f t="shared" si="162"/>
        <v>0</v>
      </c>
      <c r="T494" s="37">
        <f t="shared" si="164"/>
        <v>4830725.201359801</v>
      </c>
      <c r="U494" s="37">
        <f t="shared" si="174"/>
        <v>19696.752522557003</v>
      </c>
      <c r="V494" s="37">
        <f t="shared" si="176"/>
        <v>3875451.120549015</v>
      </c>
      <c r="W494" s="37">
        <f t="shared" si="163"/>
        <v>4.166666666666667</v>
      </c>
      <c r="X494" s="35"/>
      <c r="Y494" s="35"/>
      <c r="Z494" s="35"/>
      <c r="AA494" s="35"/>
      <c r="AB494" s="35"/>
      <c r="AC494" s="35"/>
      <c r="AD494" s="36" t="b">
        <f t="shared" si="165"/>
        <v>0</v>
      </c>
      <c r="AE494" s="36">
        <f t="shared" si="169"/>
        <v>53868</v>
      </c>
      <c r="AF494" s="37" t="b">
        <f t="shared" si="166"/>
        <v>0</v>
      </c>
      <c r="AG494" s="37">
        <f t="shared" si="170"/>
        <v>8569377.847895993</v>
      </c>
      <c r="AH494" s="37">
        <f t="shared" si="175"/>
        <v>41752.81877022435</v>
      </c>
      <c r="AI494" s="37">
        <f t="shared" si="171"/>
        <v>7160400.666666224</v>
      </c>
      <c r="AJ494" s="37">
        <f t="shared" si="167"/>
        <v>10</v>
      </c>
      <c r="AK494" s="35"/>
      <c r="AL494" s="35"/>
      <c r="AM494" s="35"/>
      <c r="AN494" s="35"/>
      <c r="AO494" s="35"/>
      <c r="AP494" s="35"/>
      <c r="AQ494" s="35"/>
      <c r="AR494" s="35"/>
      <c r="AS494" s="35"/>
      <c r="AT494" s="35"/>
      <c r="AU494" s="35"/>
      <c r="AV494" s="35"/>
      <c r="AW494" s="35"/>
      <c r="AX494" s="35"/>
      <c r="AY494" s="35"/>
      <c r="AZ494" s="35"/>
    </row>
    <row r="495" spans="16:52" ht="12.75">
      <c r="P495" s="24" t="b">
        <f t="shared" si="161"/>
        <v>0</v>
      </c>
      <c r="Q495" s="36"/>
      <c r="R495" s="36">
        <f t="shared" si="168"/>
        <v>53898</v>
      </c>
      <c r="S495" s="37" t="b">
        <f t="shared" si="162"/>
        <v>0</v>
      </c>
      <c r="T495" s="37">
        <f t="shared" si="164"/>
        <v>4851426.120549025</v>
      </c>
      <c r="U495" s="37">
        <f t="shared" si="174"/>
        <v>19696.752522557003</v>
      </c>
      <c r="V495" s="37">
        <f t="shared" si="176"/>
        <v>3895147.873071572</v>
      </c>
      <c r="W495" s="37">
        <f t="shared" si="163"/>
        <v>4.166666666666667</v>
      </c>
      <c r="X495" s="35"/>
      <c r="Y495" s="35"/>
      <c r="Z495" s="35"/>
      <c r="AA495" s="35"/>
      <c r="AB495" s="35"/>
      <c r="AC495" s="35"/>
      <c r="AD495" s="36" t="b">
        <f t="shared" si="165"/>
        <v>0</v>
      </c>
      <c r="AE495" s="36">
        <f t="shared" si="169"/>
        <v>53898</v>
      </c>
      <c r="AF495" s="37" t="b">
        <f t="shared" si="166"/>
        <v>0</v>
      </c>
      <c r="AG495" s="37">
        <f t="shared" si="170"/>
        <v>8613140.666666217</v>
      </c>
      <c r="AH495" s="37">
        <f t="shared" si="175"/>
        <v>41752.81877022435</v>
      </c>
      <c r="AI495" s="37">
        <f t="shared" si="171"/>
        <v>7202153.485436448</v>
      </c>
      <c r="AJ495" s="37">
        <f t="shared" si="167"/>
        <v>10</v>
      </c>
      <c r="AK495" s="35"/>
      <c r="AL495" s="35"/>
      <c r="AM495" s="35"/>
      <c r="AN495" s="35"/>
      <c r="AO495" s="35"/>
      <c r="AP495" s="35"/>
      <c r="AQ495" s="35"/>
      <c r="AR495" s="35"/>
      <c r="AS495" s="35"/>
      <c r="AT495" s="35"/>
      <c r="AU495" s="35"/>
      <c r="AV495" s="35"/>
      <c r="AW495" s="35"/>
      <c r="AX495" s="35"/>
      <c r="AY495" s="35"/>
      <c r="AZ495" s="35"/>
    </row>
    <row r="496" spans="16:52" ht="12.75">
      <c r="P496" s="24" t="b">
        <f t="shared" si="161"/>
        <v>0</v>
      </c>
      <c r="Q496" s="36"/>
      <c r="R496" s="36">
        <f t="shared" si="168"/>
        <v>53929</v>
      </c>
      <c r="S496" s="37" t="b">
        <f t="shared" si="162"/>
        <v>0</v>
      </c>
      <c r="T496" s="37">
        <f t="shared" si="164"/>
        <v>4872127.039738249</v>
      </c>
      <c r="U496" s="37">
        <f t="shared" si="174"/>
        <v>19696.752522557003</v>
      </c>
      <c r="V496" s="37">
        <f t="shared" si="176"/>
        <v>3914844.625594129</v>
      </c>
      <c r="W496" s="37">
        <f t="shared" si="163"/>
        <v>4.166666666666667</v>
      </c>
      <c r="X496" s="35"/>
      <c r="Y496" s="35"/>
      <c r="Z496" s="35"/>
      <c r="AA496" s="35"/>
      <c r="AB496" s="35"/>
      <c r="AC496" s="35"/>
      <c r="AD496" s="36" t="b">
        <f t="shared" si="165"/>
        <v>0</v>
      </c>
      <c r="AE496" s="36">
        <f t="shared" si="169"/>
        <v>53929</v>
      </c>
      <c r="AF496" s="37" t="b">
        <f t="shared" si="166"/>
        <v>0</v>
      </c>
      <c r="AG496" s="37">
        <f t="shared" si="170"/>
        <v>8656903.485436441</v>
      </c>
      <c r="AH496" s="37">
        <f t="shared" si="175"/>
        <v>41752.81877022435</v>
      </c>
      <c r="AI496" s="37">
        <f t="shared" si="171"/>
        <v>7243906.304206672</v>
      </c>
      <c r="AJ496" s="37">
        <f t="shared" si="167"/>
        <v>10</v>
      </c>
      <c r="AK496" s="35"/>
      <c r="AL496" s="35"/>
      <c r="AM496" s="35"/>
      <c r="AN496" s="35"/>
      <c r="AO496" s="35"/>
      <c r="AP496" s="35"/>
      <c r="AQ496" s="35"/>
      <c r="AR496" s="35"/>
      <c r="AS496" s="35"/>
      <c r="AT496" s="35"/>
      <c r="AU496" s="35"/>
      <c r="AV496" s="35"/>
      <c r="AW496" s="35"/>
      <c r="AX496" s="35"/>
      <c r="AY496" s="35"/>
      <c r="AZ496" s="35"/>
    </row>
    <row r="497" spans="16:52" ht="12.75">
      <c r="P497" s="24" t="b">
        <f t="shared" si="161"/>
        <v>0</v>
      </c>
      <c r="Q497" s="36"/>
      <c r="R497" s="36">
        <f t="shared" si="168"/>
        <v>53960</v>
      </c>
      <c r="S497" s="37" t="b">
        <f t="shared" si="162"/>
        <v>0</v>
      </c>
      <c r="T497" s="37">
        <f t="shared" si="164"/>
        <v>4892827.958927473</v>
      </c>
      <c r="U497" s="37">
        <f t="shared" si="174"/>
        <v>19696.752522557003</v>
      </c>
      <c r="V497" s="37">
        <f t="shared" si="176"/>
        <v>3934541.378116686</v>
      </c>
      <c r="W497" s="37">
        <f t="shared" si="163"/>
        <v>4.166666666666667</v>
      </c>
      <c r="X497" s="35"/>
      <c r="Y497" s="35"/>
      <c r="Z497" s="35"/>
      <c r="AA497" s="35"/>
      <c r="AB497" s="35"/>
      <c r="AC497" s="35"/>
      <c r="AD497" s="36" t="b">
        <f t="shared" si="165"/>
        <v>0</v>
      </c>
      <c r="AE497" s="36">
        <f t="shared" si="169"/>
        <v>53960</v>
      </c>
      <c r="AF497" s="37" t="b">
        <f t="shared" si="166"/>
        <v>0</v>
      </c>
      <c r="AG497" s="37">
        <f t="shared" si="170"/>
        <v>8700666.304206666</v>
      </c>
      <c r="AH497" s="37">
        <f t="shared" si="175"/>
        <v>41752.81877022435</v>
      </c>
      <c r="AI497" s="37">
        <f t="shared" si="171"/>
        <v>7285659.122976896</v>
      </c>
      <c r="AJ497" s="37">
        <f t="shared" si="167"/>
        <v>10</v>
      </c>
      <c r="AK497" s="35"/>
      <c r="AL497" s="35"/>
      <c r="AM497" s="35"/>
      <c r="AN497" s="35"/>
      <c r="AO497" s="35"/>
      <c r="AP497" s="35"/>
      <c r="AQ497" s="35"/>
      <c r="AR497" s="35"/>
      <c r="AS497" s="35"/>
      <c r="AT497" s="35"/>
      <c r="AU497" s="35"/>
      <c r="AV497" s="35"/>
      <c r="AW497" s="35"/>
      <c r="AX497" s="35"/>
      <c r="AY497" s="35"/>
      <c r="AZ497" s="35"/>
    </row>
    <row r="498" spans="16:52" ht="12.75">
      <c r="P498" s="24" t="b">
        <f t="shared" si="161"/>
        <v>0</v>
      </c>
      <c r="Q498" s="36"/>
      <c r="R498" s="36">
        <f t="shared" si="168"/>
        <v>53990</v>
      </c>
      <c r="S498" s="37" t="b">
        <f t="shared" si="162"/>
        <v>0</v>
      </c>
      <c r="T498" s="37">
        <f t="shared" si="164"/>
        <v>4913528.878116697</v>
      </c>
      <c r="U498" s="37">
        <f t="shared" si="174"/>
        <v>19696.752522557003</v>
      </c>
      <c r="V498" s="37">
        <f t="shared" si="176"/>
        <v>3954238.130639243</v>
      </c>
      <c r="W498" s="37">
        <f t="shared" si="163"/>
        <v>4.166666666666667</v>
      </c>
      <c r="X498" s="35"/>
      <c r="Y498" s="35"/>
      <c r="Z498" s="35"/>
      <c r="AA498" s="35"/>
      <c r="AB498" s="35"/>
      <c r="AC498" s="35"/>
      <c r="AD498" s="36" t="b">
        <f t="shared" si="165"/>
        <v>0</v>
      </c>
      <c r="AE498" s="36">
        <f t="shared" si="169"/>
        <v>53990</v>
      </c>
      <c r="AF498" s="37" t="b">
        <f t="shared" si="166"/>
        <v>0</v>
      </c>
      <c r="AG498" s="37">
        <f t="shared" si="170"/>
        <v>8744429.12297689</v>
      </c>
      <c r="AH498" s="37">
        <f t="shared" si="175"/>
        <v>41752.81877022435</v>
      </c>
      <c r="AI498" s="37">
        <f t="shared" si="171"/>
        <v>7327411.941747121</v>
      </c>
      <c r="AJ498" s="37">
        <f t="shared" si="167"/>
        <v>10</v>
      </c>
      <c r="AK498" s="35"/>
      <c r="AL498" s="35"/>
      <c r="AM498" s="35"/>
      <c r="AN498" s="35"/>
      <c r="AO498" s="35"/>
      <c r="AP498" s="35"/>
      <c r="AQ498" s="35"/>
      <c r="AR498" s="35"/>
      <c r="AS498" s="35"/>
      <c r="AT498" s="35"/>
      <c r="AU498" s="35"/>
      <c r="AV498" s="35"/>
      <c r="AW498" s="35"/>
      <c r="AX498" s="35"/>
      <c r="AY498" s="35"/>
      <c r="AZ498" s="35"/>
    </row>
    <row r="499" spans="16:52" ht="12.75">
      <c r="P499" s="24" t="b">
        <f t="shared" si="161"/>
        <v>0</v>
      </c>
      <c r="Q499" s="36"/>
      <c r="R499" s="36">
        <f t="shared" si="168"/>
        <v>54021</v>
      </c>
      <c r="S499" s="37" t="b">
        <f t="shared" si="162"/>
        <v>0</v>
      </c>
      <c r="T499" s="37">
        <f t="shared" si="164"/>
        <v>4934229.797305921</v>
      </c>
      <c r="U499" s="37">
        <f t="shared" si="174"/>
        <v>19696.752522557003</v>
      </c>
      <c r="V499" s="37">
        <f t="shared" si="176"/>
        <v>3973934.8831618</v>
      </c>
      <c r="W499" s="37">
        <f t="shared" si="163"/>
        <v>4.166666666666667</v>
      </c>
      <c r="X499" s="35"/>
      <c r="Y499" s="35"/>
      <c r="Z499" s="35"/>
      <c r="AA499" s="35"/>
      <c r="AB499" s="35"/>
      <c r="AC499" s="35"/>
      <c r="AD499" s="36" t="b">
        <f t="shared" si="165"/>
        <v>0</v>
      </c>
      <c r="AE499" s="36">
        <f t="shared" si="169"/>
        <v>54021</v>
      </c>
      <c r="AF499" s="37" t="b">
        <f t="shared" si="166"/>
        <v>0</v>
      </c>
      <c r="AG499" s="37">
        <f t="shared" si="170"/>
        <v>8788191.941747114</v>
      </c>
      <c r="AH499" s="37">
        <f t="shared" si="175"/>
        <v>41752.81877022435</v>
      </c>
      <c r="AI499" s="37">
        <f t="shared" si="171"/>
        <v>7369164.760517345</v>
      </c>
      <c r="AJ499" s="37">
        <f t="shared" si="167"/>
        <v>10</v>
      </c>
      <c r="AK499" s="35"/>
      <c r="AL499" s="35"/>
      <c r="AM499" s="35"/>
      <c r="AN499" s="35"/>
      <c r="AO499" s="35"/>
      <c r="AP499" s="35"/>
      <c r="AQ499" s="35"/>
      <c r="AR499" s="35"/>
      <c r="AS499" s="35"/>
      <c r="AT499" s="35"/>
      <c r="AU499" s="35"/>
      <c r="AV499" s="35"/>
      <c r="AW499" s="35"/>
      <c r="AX499" s="35"/>
      <c r="AY499" s="35"/>
      <c r="AZ499" s="35"/>
    </row>
    <row r="500" spans="16:52" ht="12.75">
      <c r="P500" s="24" t="b">
        <f t="shared" si="161"/>
        <v>0</v>
      </c>
      <c r="Q500" s="36"/>
      <c r="R500" s="36">
        <f t="shared" si="168"/>
        <v>54051</v>
      </c>
      <c r="S500" s="37" t="b">
        <f t="shared" si="162"/>
        <v>0</v>
      </c>
      <c r="T500" s="37">
        <f t="shared" si="164"/>
        <v>4954930.716495145</v>
      </c>
      <c r="U500" s="37">
        <f t="shared" si="174"/>
        <v>19696.752522557003</v>
      </c>
      <c r="V500" s="37">
        <f t="shared" si="176"/>
        <v>3993631.635684357</v>
      </c>
      <c r="W500" s="37">
        <f t="shared" si="163"/>
        <v>4.166666666666667</v>
      </c>
      <c r="X500" s="35"/>
      <c r="Y500" s="35"/>
      <c r="Z500" s="35"/>
      <c r="AA500" s="35"/>
      <c r="AB500" s="35"/>
      <c r="AC500" s="35"/>
      <c r="AD500" s="36" t="b">
        <f t="shared" si="165"/>
        <v>0</v>
      </c>
      <c r="AE500" s="36">
        <f t="shared" si="169"/>
        <v>54051</v>
      </c>
      <c r="AF500" s="37" t="b">
        <f t="shared" si="166"/>
        <v>0</v>
      </c>
      <c r="AG500" s="37">
        <f t="shared" si="170"/>
        <v>8831954.760517338</v>
      </c>
      <c r="AH500" s="37">
        <f t="shared" si="175"/>
        <v>41752.81877022435</v>
      </c>
      <c r="AI500" s="37">
        <f t="shared" si="171"/>
        <v>7410917.579287569</v>
      </c>
      <c r="AJ500" s="37">
        <f t="shared" si="167"/>
        <v>10</v>
      </c>
      <c r="AK500" s="35"/>
      <c r="AL500" s="35"/>
      <c r="AM500" s="35"/>
      <c r="AN500" s="35"/>
      <c r="AO500" s="35"/>
      <c r="AP500" s="35"/>
      <c r="AQ500" s="35"/>
      <c r="AR500" s="35"/>
      <c r="AS500" s="35"/>
      <c r="AT500" s="35"/>
      <c r="AU500" s="35"/>
      <c r="AV500" s="35"/>
      <c r="AW500" s="35"/>
      <c r="AX500" s="35"/>
      <c r="AY500" s="35"/>
      <c r="AZ500" s="35"/>
    </row>
    <row r="501" spans="16:52" ht="12.75">
      <c r="P501" s="24" t="b">
        <f t="shared" si="161"/>
        <v>0</v>
      </c>
      <c r="Q501" s="36"/>
      <c r="R501" s="36">
        <f t="shared" si="168"/>
        <v>54082</v>
      </c>
      <c r="S501" s="37" t="b">
        <f t="shared" si="162"/>
        <v>0</v>
      </c>
      <c r="T501" s="37">
        <f t="shared" si="164"/>
        <v>4975631.635684369</v>
      </c>
      <c r="U501" s="37">
        <f aca="true" t="shared" si="177" ref="U501:U512">($I$23/12)*$T$501</f>
        <v>20731.798482018203</v>
      </c>
      <c r="V501" s="37">
        <f t="shared" si="176"/>
        <v>4014363.434166375</v>
      </c>
      <c r="W501" s="37">
        <f t="shared" si="163"/>
        <v>4.166666666666667</v>
      </c>
      <c r="X501" s="35"/>
      <c r="Y501" s="35"/>
      <c r="Z501" s="35"/>
      <c r="AA501" s="35"/>
      <c r="AB501" s="35"/>
      <c r="AC501" s="35"/>
      <c r="AD501" s="36" t="b">
        <f t="shared" si="165"/>
        <v>0</v>
      </c>
      <c r="AE501" s="36">
        <f t="shared" si="169"/>
        <v>54082</v>
      </c>
      <c r="AF501" s="37" t="b">
        <f t="shared" si="166"/>
        <v>0</v>
      </c>
      <c r="AG501" s="37">
        <f t="shared" si="170"/>
        <v>8875717.579287563</v>
      </c>
      <c r="AH501" s="37">
        <f>($K$23/12)*$AG$501</f>
        <v>44378.58789643781</v>
      </c>
      <c r="AI501" s="37">
        <f t="shared" si="171"/>
        <v>7455296.167184006</v>
      </c>
      <c r="AJ501" s="37">
        <f t="shared" si="167"/>
        <v>10</v>
      </c>
      <c r="AK501" s="35"/>
      <c r="AL501" s="35"/>
      <c r="AM501" s="35"/>
      <c r="AN501" s="35"/>
      <c r="AO501" s="35"/>
      <c r="AP501" s="35"/>
      <c r="AQ501" s="35"/>
      <c r="AR501" s="35"/>
      <c r="AS501" s="35"/>
      <c r="AT501" s="35"/>
      <c r="AU501" s="35"/>
      <c r="AV501" s="35"/>
      <c r="AW501" s="35"/>
      <c r="AX501" s="35"/>
      <c r="AY501" s="35"/>
      <c r="AZ501" s="35"/>
    </row>
    <row r="502" spans="16:52" ht="12.75">
      <c r="P502" s="24" t="b">
        <f t="shared" si="161"/>
        <v>0</v>
      </c>
      <c r="Q502" s="36"/>
      <c r="R502" s="36">
        <f t="shared" si="168"/>
        <v>54113</v>
      </c>
      <c r="S502" s="37" t="b">
        <f t="shared" si="162"/>
        <v>0</v>
      </c>
      <c r="T502" s="37">
        <f t="shared" si="164"/>
        <v>4997367.600833055</v>
      </c>
      <c r="U502" s="37">
        <f t="shared" si="177"/>
        <v>20731.798482018203</v>
      </c>
      <c r="V502" s="37">
        <f t="shared" si="176"/>
        <v>4035095.232648393</v>
      </c>
      <c r="W502" s="37">
        <f t="shared" si="163"/>
        <v>4.166666666666667</v>
      </c>
      <c r="X502" s="35"/>
      <c r="Y502" s="35"/>
      <c r="Z502" s="35"/>
      <c r="AA502" s="35"/>
      <c r="AB502" s="35"/>
      <c r="AC502" s="35"/>
      <c r="AD502" s="36" t="b">
        <f t="shared" si="165"/>
        <v>0</v>
      </c>
      <c r="AE502" s="36">
        <f t="shared" si="169"/>
        <v>54113</v>
      </c>
      <c r="AF502" s="37" t="b">
        <f t="shared" si="166"/>
        <v>0</v>
      </c>
      <c r="AG502" s="37">
        <f t="shared" si="170"/>
        <v>8922106.167184</v>
      </c>
      <c r="AH502" s="37">
        <f aca="true" t="shared" si="178" ref="AH502:AH512">($K$23/12)*$AG$501</f>
        <v>44378.58789643781</v>
      </c>
      <c r="AI502" s="37">
        <f t="shared" si="171"/>
        <v>7499674.755080444</v>
      </c>
      <c r="AJ502" s="37">
        <f t="shared" si="167"/>
        <v>10</v>
      </c>
      <c r="AK502" s="35"/>
      <c r="AL502" s="35"/>
      <c r="AM502" s="35"/>
      <c r="AN502" s="35"/>
      <c r="AO502" s="35"/>
      <c r="AP502" s="35"/>
      <c r="AQ502" s="35"/>
      <c r="AR502" s="35"/>
      <c r="AS502" s="35"/>
      <c r="AT502" s="35"/>
      <c r="AU502" s="35"/>
      <c r="AV502" s="35"/>
      <c r="AW502" s="35"/>
      <c r="AX502" s="35"/>
      <c r="AY502" s="35"/>
      <c r="AZ502" s="35"/>
    </row>
    <row r="503" spans="16:52" ht="12.75">
      <c r="P503" s="24" t="b">
        <f t="shared" si="161"/>
        <v>0</v>
      </c>
      <c r="Q503" s="36"/>
      <c r="R503" s="36">
        <f t="shared" si="168"/>
        <v>54142</v>
      </c>
      <c r="S503" s="37" t="b">
        <f t="shared" si="162"/>
        <v>0</v>
      </c>
      <c r="T503" s="37">
        <f t="shared" si="164"/>
        <v>5019103.56598174</v>
      </c>
      <c r="U503" s="37">
        <f t="shared" si="177"/>
        <v>20731.798482018203</v>
      </c>
      <c r="V503" s="37">
        <f t="shared" si="176"/>
        <v>4055827.031130411</v>
      </c>
      <c r="W503" s="37">
        <f t="shared" si="163"/>
        <v>4.166666666666667</v>
      </c>
      <c r="X503" s="35"/>
      <c r="Y503" s="35"/>
      <c r="Z503" s="35"/>
      <c r="AA503" s="35"/>
      <c r="AB503" s="35"/>
      <c r="AC503" s="35"/>
      <c r="AD503" s="36" t="b">
        <f t="shared" si="165"/>
        <v>0</v>
      </c>
      <c r="AE503" s="36">
        <f t="shared" si="169"/>
        <v>54142</v>
      </c>
      <c r="AF503" s="37" t="b">
        <f t="shared" si="166"/>
        <v>0</v>
      </c>
      <c r="AG503" s="37">
        <f t="shared" si="170"/>
        <v>8968494.75508044</v>
      </c>
      <c r="AH503" s="37">
        <f t="shared" si="178"/>
        <v>44378.58789643781</v>
      </c>
      <c r="AI503" s="37">
        <f t="shared" si="171"/>
        <v>7544053.342976881</v>
      </c>
      <c r="AJ503" s="37">
        <f t="shared" si="167"/>
        <v>10</v>
      </c>
      <c r="AK503" s="35"/>
      <c r="AL503" s="35"/>
      <c r="AM503" s="35"/>
      <c r="AN503" s="35"/>
      <c r="AO503" s="35"/>
      <c r="AP503" s="35"/>
      <c r="AQ503" s="35"/>
      <c r="AR503" s="35"/>
      <c r="AS503" s="35"/>
      <c r="AT503" s="35"/>
      <c r="AU503" s="35"/>
      <c r="AV503" s="35"/>
      <c r="AW503" s="35"/>
      <c r="AX503" s="35"/>
      <c r="AY503" s="35"/>
      <c r="AZ503" s="35"/>
    </row>
    <row r="504" spans="17:52" ht="12.75">
      <c r="Q504" s="35"/>
      <c r="R504" s="36"/>
      <c r="S504" s="35"/>
      <c r="T504" s="35"/>
      <c r="U504" s="37">
        <f t="shared" si="177"/>
        <v>20731.798482018203</v>
      </c>
      <c r="V504" s="35"/>
      <c r="W504" s="35"/>
      <c r="X504" s="35"/>
      <c r="Y504" s="35"/>
      <c r="Z504" s="35"/>
      <c r="AA504" s="35"/>
      <c r="AB504" s="35"/>
      <c r="AC504" s="35"/>
      <c r="AD504" s="35"/>
      <c r="AE504" s="36"/>
      <c r="AF504" s="35"/>
      <c r="AG504" s="35"/>
      <c r="AH504" s="37">
        <f t="shared" si="178"/>
        <v>44378.58789643781</v>
      </c>
      <c r="AI504" s="35"/>
      <c r="AJ504" s="35"/>
      <c r="AK504" s="35"/>
      <c r="AL504" s="35"/>
      <c r="AM504" s="35"/>
      <c r="AN504" s="35"/>
      <c r="AO504" s="35"/>
      <c r="AP504" s="35"/>
      <c r="AQ504" s="35"/>
      <c r="AR504" s="35"/>
      <c r="AS504" s="35"/>
      <c r="AT504" s="35"/>
      <c r="AU504" s="35"/>
      <c r="AV504" s="35"/>
      <c r="AW504" s="35"/>
      <c r="AX504" s="35"/>
      <c r="AY504" s="35"/>
      <c r="AZ504" s="35"/>
    </row>
    <row r="505" spans="17:52" ht="12.75">
      <c r="Q505" s="35"/>
      <c r="R505" s="36"/>
      <c r="S505" s="35"/>
      <c r="T505" s="35"/>
      <c r="U505" s="37">
        <f t="shared" si="177"/>
        <v>20731.798482018203</v>
      </c>
      <c r="V505" s="35"/>
      <c r="W505" s="35"/>
      <c r="X505" s="35"/>
      <c r="Y505" s="35"/>
      <c r="Z505" s="35"/>
      <c r="AA505" s="35"/>
      <c r="AB505" s="35"/>
      <c r="AC505" s="35"/>
      <c r="AD505" s="35"/>
      <c r="AE505" s="36"/>
      <c r="AF505" s="35"/>
      <c r="AG505" s="35"/>
      <c r="AH505" s="37">
        <f t="shared" si="178"/>
        <v>44378.58789643781</v>
      </c>
      <c r="AI505" s="35"/>
      <c r="AJ505" s="35"/>
      <c r="AK505" s="35"/>
      <c r="AL505" s="35"/>
      <c r="AM505" s="35"/>
      <c r="AN505" s="35"/>
      <c r="AO505" s="35"/>
      <c r="AP505" s="35"/>
      <c r="AQ505" s="35"/>
      <c r="AR505" s="35"/>
      <c r="AS505" s="35"/>
      <c r="AT505" s="35"/>
      <c r="AU505" s="35"/>
      <c r="AV505" s="35"/>
      <c r="AW505" s="35"/>
      <c r="AX505" s="35"/>
      <c r="AY505" s="35"/>
      <c r="AZ505" s="35"/>
    </row>
    <row r="506" spans="17:52" ht="12.75">
      <c r="Q506" s="35"/>
      <c r="R506" s="36"/>
      <c r="S506" s="35"/>
      <c r="T506" s="35"/>
      <c r="U506" s="37">
        <f t="shared" si="177"/>
        <v>20731.798482018203</v>
      </c>
      <c r="V506" s="35"/>
      <c r="W506" s="35"/>
      <c r="X506" s="35"/>
      <c r="Y506" s="35"/>
      <c r="Z506" s="35"/>
      <c r="AA506" s="35"/>
      <c r="AB506" s="35"/>
      <c r="AC506" s="35"/>
      <c r="AD506" s="35"/>
      <c r="AE506" s="36"/>
      <c r="AF506" s="35"/>
      <c r="AG506" s="35"/>
      <c r="AH506" s="37">
        <f t="shared" si="178"/>
        <v>44378.58789643781</v>
      </c>
      <c r="AI506" s="35"/>
      <c r="AJ506" s="35"/>
      <c r="AK506" s="35"/>
      <c r="AL506" s="35"/>
      <c r="AM506" s="35"/>
      <c r="AN506" s="35"/>
      <c r="AO506" s="35"/>
      <c r="AP506" s="35"/>
      <c r="AQ506" s="35"/>
      <c r="AR506" s="35"/>
      <c r="AS506" s="35"/>
      <c r="AT506" s="35"/>
      <c r="AU506" s="35"/>
      <c r="AV506" s="35"/>
      <c r="AW506" s="35"/>
      <c r="AX506" s="35"/>
      <c r="AY506" s="35"/>
      <c r="AZ506" s="35"/>
    </row>
    <row r="507" spans="17:52" ht="12.75">
      <c r="Q507" s="35"/>
      <c r="R507" s="36"/>
      <c r="S507" s="35"/>
      <c r="T507" s="35"/>
      <c r="U507" s="37">
        <f t="shared" si="177"/>
        <v>20731.798482018203</v>
      </c>
      <c r="V507" s="35"/>
      <c r="W507" s="35"/>
      <c r="X507" s="35"/>
      <c r="Y507" s="35"/>
      <c r="Z507" s="35"/>
      <c r="AA507" s="35"/>
      <c r="AB507" s="35"/>
      <c r="AC507" s="35"/>
      <c r="AD507" s="35"/>
      <c r="AE507" s="36"/>
      <c r="AF507" s="35"/>
      <c r="AG507" s="35"/>
      <c r="AH507" s="37">
        <f t="shared" si="178"/>
        <v>44378.58789643781</v>
      </c>
      <c r="AI507" s="35"/>
      <c r="AJ507" s="35"/>
      <c r="AK507" s="35"/>
      <c r="AL507" s="35"/>
      <c r="AM507" s="35"/>
      <c r="AN507" s="35"/>
      <c r="AO507" s="35"/>
      <c r="AP507" s="35"/>
      <c r="AQ507" s="35"/>
      <c r="AR507" s="35"/>
      <c r="AS507" s="35"/>
      <c r="AT507" s="35"/>
      <c r="AU507" s="35"/>
      <c r="AV507" s="35"/>
      <c r="AW507" s="35"/>
      <c r="AX507" s="35"/>
      <c r="AY507" s="35"/>
      <c r="AZ507" s="35"/>
    </row>
    <row r="508" spans="17:52" ht="12.75">
      <c r="Q508" s="35"/>
      <c r="R508" s="36"/>
      <c r="S508" s="35"/>
      <c r="T508" s="35"/>
      <c r="U508" s="37">
        <f t="shared" si="177"/>
        <v>20731.798482018203</v>
      </c>
      <c r="V508" s="35"/>
      <c r="W508" s="35"/>
      <c r="X508" s="35"/>
      <c r="Y508" s="35"/>
      <c r="Z508" s="35"/>
      <c r="AA508" s="35"/>
      <c r="AB508" s="35"/>
      <c r="AC508" s="35"/>
      <c r="AD508" s="35"/>
      <c r="AE508" s="36"/>
      <c r="AF508" s="35"/>
      <c r="AG508" s="35"/>
      <c r="AH508" s="37">
        <f t="shared" si="178"/>
        <v>44378.58789643781</v>
      </c>
      <c r="AI508" s="35"/>
      <c r="AJ508" s="35"/>
      <c r="AK508" s="35"/>
      <c r="AL508" s="35"/>
      <c r="AM508" s="35"/>
      <c r="AN508" s="35"/>
      <c r="AO508" s="35"/>
      <c r="AP508" s="35"/>
      <c r="AQ508" s="35"/>
      <c r="AR508" s="35"/>
      <c r="AS508" s="35"/>
      <c r="AT508" s="35"/>
      <c r="AU508" s="35"/>
      <c r="AV508" s="35"/>
      <c r="AW508" s="35"/>
      <c r="AX508" s="35"/>
      <c r="AY508" s="35"/>
      <c r="AZ508" s="35"/>
    </row>
    <row r="509" spans="17:52" ht="12.75">
      <c r="Q509" s="35"/>
      <c r="R509" s="36"/>
      <c r="S509" s="35"/>
      <c r="T509" s="35"/>
      <c r="U509" s="37">
        <f t="shared" si="177"/>
        <v>20731.798482018203</v>
      </c>
      <c r="V509" s="35"/>
      <c r="W509" s="35"/>
      <c r="X509" s="35"/>
      <c r="Y509" s="35"/>
      <c r="Z509" s="35"/>
      <c r="AA509" s="35"/>
      <c r="AB509" s="35"/>
      <c r="AC509" s="35"/>
      <c r="AD509" s="35"/>
      <c r="AE509" s="36"/>
      <c r="AF509" s="35"/>
      <c r="AG509" s="35"/>
      <c r="AH509" s="37">
        <f t="shared" si="178"/>
        <v>44378.58789643781</v>
      </c>
      <c r="AI509" s="35"/>
      <c r="AJ509" s="35"/>
      <c r="AK509" s="35"/>
      <c r="AL509" s="35"/>
      <c r="AM509" s="35"/>
      <c r="AN509" s="35"/>
      <c r="AO509" s="35"/>
      <c r="AP509" s="35"/>
      <c r="AQ509" s="35"/>
      <c r="AR509" s="35"/>
      <c r="AS509" s="35"/>
      <c r="AT509" s="35"/>
      <c r="AU509" s="35"/>
      <c r="AV509" s="35"/>
      <c r="AW509" s="35"/>
      <c r="AX509" s="35"/>
      <c r="AY509" s="35"/>
      <c r="AZ509" s="35"/>
    </row>
    <row r="510" spans="17:52" ht="12.75">
      <c r="Q510" s="35"/>
      <c r="R510" s="36"/>
      <c r="S510" s="35"/>
      <c r="T510" s="35"/>
      <c r="U510" s="37">
        <f t="shared" si="177"/>
        <v>20731.798482018203</v>
      </c>
      <c r="V510" s="35"/>
      <c r="W510" s="35"/>
      <c r="X510" s="35"/>
      <c r="Y510" s="35"/>
      <c r="Z510" s="35"/>
      <c r="AA510" s="35"/>
      <c r="AB510" s="35"/>
      <c r="AC510" s="35"/>
      <c r="AD510" s="35"/>
      <c r="AE510" s="36"/>
      <c r="AF510" s="35"/>
      <c r="AG510" s="35"/>
      <c r="AH510" s="37">
        <f t="shared" si="178"/>
        <v>44378.58789643781</v>
      </c>
      <c r="AI510" s="35"/>
      <c r="AJ510" s="35"/>
      <c r="AK510" s="35"/>
      <c r="AL510" s="35"/>
      <c r="AM510" s="35"/>
      <c r="AN510" s="35"/>
      <c r="AO510" s="35"/>
      <c r="AP510" s="35"/>
      <c r="AQ510" s="35"/>
      <c r="AR510" s="35"/>
      <c r="AS510" s="35"/>
      <c r="AT510" s="35"/>
      <c r="AU510" s="35"/>
      <c r="AV510" s="35"/>
      <c r="AW510" s="35"/>
      <c r="AX510" s="35"/>
      <c r="AY510" s="35"/>
      <c r="AZ510" s="35"/>
    </row>
    <row r="511" spans="17:52" ht="12.75">
      <c r="Q511" s="35"/>
      <c r="R511" s="36"/>
      <c r="S511" s="35"/>
      <c r="T511" s="35"/>
      <c r="U511" s="37">
        <f t="shared" si="177"/>
        <v>20731.798482018203</v>
      </c>
      <c r="V511" s="35"/>
      <c r="W511" s="35"/>
      <c r="X511" s="35"/>
      <c r="Y511" s="35"/>
      <c r="Z511" s="35"/>
      <c r="AA511" s="35"/>
      <c r="AB511" s="35"/>
      <c r="AC511" s="35"/>
      <c r="AD511" s="35"/>
      <c r="AE511" s="36"/>
      <c r="AF511" s="35"/>
      <c r="AG511" s="35"/>
      <c r="AH511" s="37">
        <f t="shared" si="178"/>
        <v>44378.58789643781</v>
      </c>
      <c r="AI511" s="35"/>
      <c r="AJ511" s="35"/>
      <c r="AK511" s="35"/>
      <c r="AL511" s="35"/>
      <c r="AM511" s="35"/>
      <c r="AN511" s="35"/>
      <c r="AO511" s="35"/>
      <c r="AP511" s="35"/>
      <c r="AQ511" s="35"/>
      <c r="AR511" s="35"/>
      <c r="AS511" s="35"/>
      <c r="AT511" s="35"/>
      <c r="AU511" s="35"/>
      <c r="AV511" s="35"/>
      <c r="AW511" s="35"/>
      <c r="AX511" s="35"/>
      <c r="AY511" s="35"/>
      <c r="AZ511" s="35"/>
    </row>
    <row r="512" spans="17:52" ht="12.75">
      <c r="Q512" s="35"/>
      <c r="R512" s="36"/>
      <c r="S512" s="35"/>
      <c r="T512" s="35"/>
      <c r="U512" s="37">
        <f t="shared" si="177"/>
        <v>20731.798482018203</v>
      </c>
      <c r="V512" s="35"/>
      <c r="W512" s="35"/>
      <c r="X512" s="35"/>
      <c r="Y512" s="35"/>
      <c r="Z512" s="35"/>
      <c r="AA512" s="35"/>
      <c r="AB512" s="35"/>
      <c r="AC512" s="35"/>
      <c r="AD512" s="35"/>
      <c r="AE512" s="36"/>
      <c r="AF512" s="35"/>
      <c r="AG512" s="35"/>
      <c r="AH512" s="37">
        <f t="shared" si="178"/>
        <v>44378.58789643781</v>
      </c>
      <c r="AI512" s="35"/>
      <c r="AJ512" s="35"/>
      <c r="AK512" s="35"/>
      <c r="AL512" s="35"/>
      <c r="AM512" s="35"/>
      <c r="AN512" s="35"/>
      <c r="AO512" s="35"/>
      <c r="AP512" s="35"/>
      <c r="AQ512" s="35"/>
      <c r="AR512" s="35"/>
      <c r="AS512" s="35"/>
      <c r="AT512" s="35"/>
      <c r="AU512" s="35"/>
      <c r="AV512" s="35"/>
      <c r="AW512" s="35"/>
      <c r="AX512" s="35"/>
      <c r="AY512" s="35"/>
      <c r="AZ512" s="35"/>
    </row>
    <row r="513" spans="17:52" ht="12.75">
      <c r="Q513" s="35"/>
      <c r="R513" s="36"/>
      <c r="S513" s="35"/>
      <c r="T513" s="35"/>
      <c r="U513" s="35"/>
      <c r="V513" s="35"/>
      <c r="W513" s="35"/>
      <c r="X513" s="35"/>
      <c r="Y513" s="35"/>
      <c r="Z513" s="35"/>
      <c r="AA513" s="35"/>
      <c r="AB513" s="35"/>
      <c r="AC513" s="35"/>
      <c r="AD513" s="35"/>
      <c r="AE513" s="36"/>
      <c r="AF513" s="35"/>
      <c r="AG513" s="35"/>
      <c r="AH513" s="35"/>
      <c r="AI513" s="35"/>
      <c r="AJ513" s="35"/>
      <c r="AK513" s="35"/>
      <c r="AL513" s="35"/>
      <c r="AM513" s="35"/>
      <c r="AN513" s="35"/>
      <c r="AO513" s="35"/>
      <c r="AP513" s="35"/>
      <c r="AQ513" s="35"/>
      <c r="AR513" s="35"/>
      <c r="AS513" s="35"/>
      <c r="AT513" s="35"/>
      <c r="AU513" s="35"/>
      <c r="AV513" s="35"/>
      <c r="AW513" s="35"/>
      <c r="AX513" s="35"/>
      <c r="AY513" s="35"/>
      <c r="AZ513" s="35"/>
    </row>
    <row r="514" spans="17:52" ht="12.75">
      <c r="Q514" s="35"/>
      <c r="R514" s="36"/>
      <c r="S514" s="35"/>
      <c r="T514" s="35"/>
      <c r="U514" s="35"/>
      <c r="V514" s="35"/>
      <c r="W514" s="35"/>
      <c r="X514" s="35"/>
      <c r="Y514" s="35"/>
      <c r="Z514" s="35"/>
      <c r="AA514" s="35"/>
      <c r="AB514" s="35"/>
      <c r="AC514" s="35"/>
      <c r="AD514" s="35"/>
      <c r="AE514" s="36"/>
      <c r="AF514" s="35"/>
      <c r="AG514" s="35"/>
      <c r="AH514" s="35"/>
      <c r="AI514" s="35"/>
      <c r="AJ514" s="35"/>
      <c r="AK514" s="35"/>
      <c r="AL514" s="35"/>
      <c r="AM514" s="35"/>
      <c r="AN514" s="35"/>
      <c r="AO514" s="35"/>
      <c r="AP514" s="35"/>
      <c r="AQ514" s="35"/>
      <c r="AR514" s="35"/>
      <c r="AS514" s="35"/>
      <c r="AT514" s="35"/>
      <c r="AU514" s="35"/>
      <c r="AV514" s="35"/>
      <c r="AW514" s="35"/>
      <c r="AX514" s="35"/>
      <c r="AY514" s="35"/>
      <c r="AZ514" s="35"/>
    </row>
    <row r="515" spans="17:52" ht="12.75">
      <c r="Q515" s="35"/>
      <c r="R515" s="36"/>
      <c r="S515" s="35"/>
      <c r="T515" s="35"/>
      <c r="U515" s="35"/>
      <c r="V515" s="35"/>
      <c r="W515" s="35"/>
      <c r="X515" s="35"/>
      <c r="Y515" s="35"/>
      <c r="Z515" s="35"/>
      <c r="AA515" s="35"/>
      <c r="AB515" s="35"/>
      <c r="AC515" s="35"/>
      <c r="AD515" s="35"/>
      <c r="AE515" s="36"/>
      <c r="AF515" s="35"/>
      <c r="AG515" s="35"/>
      <c r="AH515" s="35"/>
      <c r="AI515" s="35"/>
      <c r="AJ515" s="35"/>
      <c r="AK515" s="35"/>
      <c r="AL515" s="35"/>
      <c r="AM515" s="35"/>
      <c r="AN515" s="35"/>
      <c r="AO515" s="35"/>
      <c r="AP515" s="35"/>
      <c r="AQ515" s="35"/>
      <c r="AR515" s="35"/>
      <c r="AS515" s="35"/>
      <c r="AT515" s="35"/>
      <c r="AU515" s="35"/>
      <c r="AV515" s="35"/>
      <c r="AW515" s="35"/>
      <c r="AX515" s="35"/>
      <c r="AY515" s="35"/>
      <c r="AZ515" s="35"/>
    </row>
    <row r="516" spans="17:52" ht="12.75">
      <c r="Q516" s="35"/>
      <c r="R516" s="36"/>
      <c r="S516" s="35"/>
      <c r="T516" s="35"/>
      <c r="U516" s="35"/>
      <c r="V516" s="35"/>
      <c r="W516" s="35"/>
      <c r="X516" s="35"/>
      <c r="Y516" s="35"/>
      <c r="Z516" s="35"/>
      <c r="AA516" s="35"/>
      <c r="AB516" s="35"/>
      <c r="AC516" s="35"/>
      <c r="AD516" s="35"/>
      <c r="AE516" s="36"/>
      <c r="AF516" s="35"/>
      <c r="AG516" s="35"/>
      <c r="AH516" s="35"/>
      <c r="AI516" s="35"/>
      <c r="AJ516" s="35"/>
      <c r="AK516" s="35"/>
      <c r="AL516" s="35"/>
      <c r="AM516" s="35"/>
      <c r="AN516" s="35"/>
      <c r="AO516" s="35"/>
      <c r="AP516" s="35"/>
      <c r="AQ516" s="35"/>
      <c r="AR516" s="35"/>
      <c r="AS516" s="35"/>
      <c r="AT516" s="35"/>
      <c r="AU516" s="35"/>
      <c r="AV516" s="35"/>
      <c r="AW516" s="35"/>
      <c r="AX516" s="35"/>
      <c r="AY516" s="35"/>
      <c r="AZ516" s="35"/>
    </row>
    <row r="517" spans="17:52" ht="12.75">
      <c r="Q517" s="35"/>
      <c r="R517" s="36"/>
      <c r="S517" s="35"/>
      <c r="T517" s="35"/>
      <c r="U517" s="35"/>
      <c r="V517" s="35"/>
      <c r="W517" s="35"/>
      <c r="X517" s="35"/>
      <c r="Y517" s="35"/>
      <c r="Z517" s="35"/>
      <c r="AA517" s="35"/>
      <c r="AB517" s="35"/>
      <c r="AC517" s="35"/>
      <c r="AD517" s="35"/>
      <c r="AE517" s="36"/>
      <c r="AF517" s="35"/>
      <c r="AG517" s="35"/>
      <c r="AH517" s="35"/>
      <c r="AI517" s="35"/>
      <c r="AJ517" s="35"/>
      <c r="AK517" s="35"/>
      <c r="AL517" s="35"/>
      <c r="AM517" s="35"/>
      <c r="AN517" s="35"/>
      <c r="AO517" s="35"/>
      <c r="AP517" s="35"/>
      <c r="AQ517" s="35"/>
      <c r="AR517" s="35"/>
      <c r="AS517" s="35"/>
      <c r="AT517" s="35"/>
      <c r="AU517" s="35"/>
      <c r="AV517" s="35"/>
      <c r="AW517" s="35"/>
      <c r="AX517" s="35"/>
      <c r="AY517" s="35"/>
      <c r="AZ517" s="35"/>
    </row>
    <row r="518" spans="17:52" ht="12.75">
      <c r="Q518" s="35"/>
      <c r="R518" s="36"/>
      <c r="S518" s="35"/>
      <c r="T518" s="35"/>
      <c r="U518" s="35"/>
      <c r="V518" s="35"/>
      <c r="W518" s="35"/>
      <c r="X518" s="35"/>
      <c r="Y518" s="35"/>
      <c r="Z518" s="35"/>
      <c r="AA518" s="35"/>
      <c r="AB518" s="35"/>
      <c r="AC518" s="35"/>
      <c r="AD518" s="35"/>
      <c r="AE518" s="36"/>
      <c r="AF518" s="35"/>
      <c r="AG518" s="35"/>
      <c r="AH518" s="35"/>
      <c r="AI518" s="35"/>
      <c r="AJ518" s="35"/>
      <c r="AK518" s="35"/>
      <c r="AL518" s="35"/>
      <c r="AM518" s="35"/>
      <c r="AN518" s="35"/>
      <c r="AO518" s="35"/>
      <c r="AP518" s="35"/>
      <c r="AQ518" s="35"/>
      <c r="AR518" s="35"/>
      <c r="AS518" s="35"/>
      <c r="AT518" s="35"/>
      <c r="AU518" s="35"/>
      <c r="AV518" s="35"/>
      <c r="AW518" s="35"/>
      <c r="AX518" s="35"/>
      <c r="AY518" s="35"/>
      <c r="AZ518" s="35"/>
    </row>
    <row r="519" spans="17:52" ht="12.75">
      <c r="Q519" s="35"/>
      <c r="R519" s="36"/>
      <c r="S519" s="35"/>
      <c r="T519" s="35"/>
      <c r="U519" s="35"/>
      <c r="V519" s="35"/>
      <c r="W519" s="35"/>
      <c r="X519" s="35"/>
      <c r="Y519" s="35"/>
      <c r="Z519" s="35"/>
      <c r="AA519" s="35"/>
      <c r="AB519" s="35"/>
      <c r="AC519" s="35"/>
      <c r="AD519" s="35"/>
      <c r="AE519" s="36"/>
      <c r="AF519" s="35"/>
      <c r="AG519" s="35"/>
      <c r="AH519" s="35"/>
      <c r="AI519" s="35"/>
      <c r="AJ519" s="35"/>
      <c r="AK519" s="35"/>
      <c r="AL519" s="35"/>
      <c r="AM519" s="35"/>
      <c r="AN519" s="35"/>
      <c r="AO519" s="35"/>
      <c r="AP519" s="35"/>
      <c r="AQ519" s="35"/>
      <c r="AR519" s="35"/>
      <c r="AS519" s="35"/>
      <c r="AT519" s="35"/>
      <c r="AU519" s="35"/>
      <c r="AV519" s="35"/>
      <c r="AW519" s="35"/>
      <c r="AX519" s="35"/>
      <c r="AY519" s="35"/>
      <c r="AZ519" s="35"/>
    </row>
    <row r="520" spans="17:52" ht="12.75">
      <c r="Q520" s="35"/>
      <c r="R520" s="36"/>
      <c r="S520" s="35"/>
      <c r="T520" s="35"/>
      <c r="U520" s="35"/>
      <c r="V520" s="35"/>
      <c r="W520" s="35"/>
      <c r="X520" s="35"/>
      <c r="Y520" s="35"/>
      <c r="Z520" s="35"/>
      <c r="AA520" s="35"/>
      <c r="AB520" s="35"/>
      <c r="AC520" s="35"/>
      <c r="AD520" s="35"/>
      <c r="AE520" s="36"/>
      <c r="AF520" s="35"/>
      <c r="AG520" s="35"/>
      <c r="AH520" s="35"/>
      <c r="AI520" s="35"/>
      <c r="AJ520" s="35"/>
      <c r="AK520" s="35"/>
      <c r="AL520" s="35"/>
      <c r="AM520" s="35"/>
      <c r="AN520" s="35"/>
      <c r="AO520" s="35"/>
      <c r="AP520" s="35"/>
      <c r="AQ520" s="35"/>
      <c r="AR520" s="35"/>
      <c r="AS520" s="35"/>
      <c r="AT520" s="35"/>
      <c r="AU520" s="35"/>
      <c r="AV520" s="35"/>
      <c r="AW520" s="35"/>
      <c r="AX520" s="35"/>
      <c r="AY520" s="35"/>
      <c r="AZ520" s="35"/>
    </row>
    <row r="521" spans="17:52" ht="12.75">
      <c r="Q521" s="35"/>
      <c r="R521" s="36"/>
      <c r="S521" s="35"/>
      <c r="T521" s="35"/>
      <c r="U521" s="35"/>
      <c r="V521" s="35"/>
      <c r="W521" s="35"/>
      <c r="X521" s="35"/>
      <c r="Y521" s="35"/>
      <c r="Z521" s="35"/>
      <c r="AA521" s="35"/>
      <c r="AB521" s="35"/>
      <c r="AC521" s="35"/>
      <c r="AD521" s="35"/>
      <c r="AE521" s="36"/>
      <c r="AF521" s="35"/>
      <c r="AG521" s="35"/>
      <c r="AH521" s="35"/>
      <c r="AI521" s="35"/>
      <c r="AJ521" s="35"/>
      <c r="AK521" s="35"/>
      <c r="AL521" s="35"/>
      <c r="AM521" s="35"/>
      <c r="AN521" s="35"/>
      <c r="AO521" s="35"/>
      <c r="AP521" s="35"/>
      <c r="AQ521" s="35"/>
      <c r="AR521" s="35"/>
      <c r="AS521" s="35"/>
      <c r="AT521" s="35"/>
      <c r="AU521" s="35"/>
      <c r="AV521" s="35"/>
      <c r="AW521" s="35"/>
      <c r="AX521" s="35"/>
      <c r="AY521" s="35"/>
      <c r="AZ521" s="35"/>
    </row>
    <row r="522" spans="17:52" ht="12.75">
      <c r="Q522" s="35"/>
      <c r="R522" s="36"/>
      <c r="S522" s="35"/>
      <c r="T522" s="35"/>
      <c r="U522" s="35"/>
      <c r="V522" s="35"/>
      <c r="W522" s="35"/>
      <c r="X522" s="35"/>
      <c r="Y522" s="35"/>
      <c r="Z522" s="35"/>
      <c r="AA522" s="35"/>
      <c r="AB522" s="35"/>
      <c r="AC522" s="35"/>
      <c r="AD522" s="35"/>
      <c r="AE522" s="36"/>
      <c r="AF522" s="35"/>
      <c r="AG522" s="35"/>
      <c r="AH522" s="35"/>
      <c r="AI522" s="35"/>
      <c r="AJ522" s="35"/>
      <c r="AK522" s="35"/>
      <c r="AL522" s="35"/>
      <c r="AM522" s="35"/>
      <c r="AN522" s="35"/>
      <c r="AO522" s="35"/>
      <c r="AP522" s="35"/>
      <c r="AQ522" s="35"/>
      <c r="AR522" s="35"/>
      <c r="AS522" s="35"/>
      <c r="AT522" s="35"/>
      <c r="AU522" s="35"/>
      <c r="AV522" s="35"/>
      <c r="AW522" s="35"/>
      <c r="AX522" s="35"/>
      <c r="AY522" s="35"/>
      <c r="AZ522" s="35"/>
    </row>
    <row r="523" spans="17:52" ht="12.75">
      <c r="Q523" s="35"/>
      <c r="R523" s="36"/>
      <c r="S523" s="35"/>
      <c r="T523" s="35"/>
      <c r="U523" s="35"/>
      <c r="V523" s="35"/>
      <c r="W523" s="35"/>
      <c r="X523" s="35"/>
      <c r="Y523" s="35"/>
      <c r="Z523" s="35"/>
      <c r="AA523" s="35"/>
      <c r="AB523" s="35"/>
      <c r="AC523" s="35"/>
      <c r="AD523" s="35"/>
      <c r="AE523" s="36"/>
      <c r="AF523" s="35"/>
      <c r="AG523" s="35"/>
      <c r="AH523" s="35"/>
      <c r="AI523" s="35"/>
      <c r="AJ523" s="35"/>
      <c r="AK523" s="35"/>
      <c r="AL523" s="35"/>
      <c r="AM523" s="35"/>
      <c r="AN523" s="35"/>
      <c r="AO523" s="35"/>
      <c r="AP523" s="35"/>
      <c r="AQ523" s="35"/>
      <c r="AR523" s="35"/>
      <c r="AS523" s="35"/>
      <c r="AT523" s="35"/>
      <c r="AU523" s="35"/>
      <c r="AV523" s="35"/>
      <c r="AW523" s="35"/>
      <c r="AX523" s="35"/>
      <c r="AY523" s="35"/>
      <c r="AZ523" s="35"/>
    </row>
    <row r="524" spans="17:52" ht="12.75">
      <c r="Q524" s="35"/>
      <c r="R524" s="36"/>
      <c r="S524" s="35"/>
      <c r="T524" s="35"/>
      <c r="U524" s="35"/>
      <c r="V524" s="35"/>
      <c r="W524" s="35"/>
      <c r="X524" s="35"/>
      <c r="Y524" s="35"/>
      <c r="Z524" s="35"/>
      <c r="AA524" s="35"/>
      <c r="AB524" s="35"/>
      <c r="AC524" s="35"/>
      <c r="AD524" s="35"/>
      <c r="AE524" s="36"/>
      <c r="AF524" s="35"/>
      <c r="AG524" s="35"/>
      <c r="AH524" s="35"/>
      <c r="AI524" s="35"/>
      <c r="AJ524" s="35"/>
      <c r="AK524" s="35"/>
      <c r="AL524" s="35"/>
      <c r="AM524" s="35"/>
      <c r="AN524" s="35"/>
      <c r="AO524" s="35"/>
      <c r="AP524" s="35"/>
      <c r="AQ524" s="35"/>
      <c r="AR524" s="35"/>
      <c r="AS524" s="35"/>
      <c r="AT524" s="35"/>
      <c r="AU524" s="35"/>
      <c r="AV524" s="35"/>
      <c r="AW524" s="35"/>
      <c r="AX524" s="35"/>
      <c r="AY524" s="35"/>
      <c r="AZ524" s="35"/>
    </row>
    <row r="525" spans="17:52" ht="12.75">
      <c r="Q525" s="35"/>
      <c r="R525" s="36"/>
      <c r="S525" s="35"/>
      <c r="T525" s="35"/>
      <c r="U525" s="35"/>
      <c r="V525" s="35"/>
      <c r="W525" s="35"/>
      <c r="X525" s="35"/>
      <c r="Y525" s="35"/>
      <c r="Z525" s="35"/>
      <c r="AA525" s="35"/>
      <c r="AB525" s="35"/>
      <c r="AC525" s="35"/>
      <c r="AD525" s="35"/>
      <c r="AE525" s="36"/>
      <c r="AF525" s="35"/>
      <c r="AG525" s="35"/>
      <c r="AH525" s="35"/>
      <c r="AI525" s="35"/>
      <c r="AJ525" s="35"/>
      <c r="AK525" s="35"/>
      <c r="AL525" s="35"/>
      <c r="AM525" s="35"/>
      <c r="AN525" s="35"/>
      <c r="AO525" s="35"/>
      <c r="AP525" s="35"/>
      <c r="AQ525" s="35"/>
      <c r="AR525" s="35"/>
      <c r="AS525" s="35"/>
      <c r="AT525" s="35"/>
      <c r="AU525" s="35"/>
      <c r="AV525" s="35"/>
      <c r="AW525" s="35"/>
      <c r="AX525" s="35"/>
      <c r="AY525" s="35"/>
      <c r="AZ525" s="35"/>
    </row>
    <row r="526" spans="17:52" ht="12.75">
      <c r="Q526" s="35"/>
      <c r="R526" s="36"/>
      <c r="S526" s="35"/>
      <c r="T526" s="35"/>
      <c r="U526" s="35"/>
      <c r="V526" s="35"/>
      <c r="W526" s="35"/>
      <c r="X526" s="35"/>
      <c r="Y526" s="35"/>
      <c r="Z526" s="35"/>
      <c r="AA526" s="35"/>
      <c r="AB526" s="35"/>
      <c r="AC526" s="35"/>
      <c r="AD526" s="35"/>
      <c r="AE526" s="36"/>
      <c r="AF526" s="35"/>
      <c r="AG526" s="35"/>
      <c r="AH526" s="35"/>
      <c r="AI526" s="35"/>
      <c r="AJ526" s="35"/>
      <c r="AK526" s="35"/>
      <c r="AL526" s="35"/>
      <c r="AM526" s="35"/>
      <c r="AN526" s="35"/>
      <c r="AO526" s="35"/>
      <c r="AP526" s="35"/>
      <c r="AQ526" s="35"/>
      <c r="AR526" s="35"/>
      <c r="AS526" s="35"/>
      <c r="AT526" s="35"/>
      <c r="AU526" s="35"/>
      <c r="AV526" s="35"/>
      <c r="AW526" s="35"/>
      <c r="AX526" s="35"/>
      <c r="AY526" s="35"/>
      <c r="AZ526" s="35"/>
    </row>
    <row r="527" spans="17:52" ht="12.75">
      <c r="Q527" s="35"/>
      <c r="R527" s="36"/>
      <c r="S527" s="35"/>
      <c r="T527" s="35"/>
      <c r="U527" s="35"/>
      <c r="V527" s="35"/>
      <c r="W527" s="35"/>
      <c r="X527" s="35"/>
      <c r="Y527" s="35"/>
      <c r="Z527" s="35"/>
      <c r="AA527" s="35"/>
      <c r="AB527" s="35"/>
      <c r="AC527" s="35"/>
      <c r="AD527" s="35"/>
      <c r="AE527" s="36"/>
      <c r="AF527" s="35"/>
      <c r="AG527" s="35"/>
      <c r="AH527" s="35"/>
      <c r="AI527" s="35"/>
      <c r="AJ527" s="35"/>
      <c r="AK527" s="35"/>
      <c r="AL527" s="35"/>
      <c r="AM527" s="35"/>
      <c r="AN527" s="35"/>
      <c r="AO527" s="35"/>
      <c r="AP527" s="35"/>
      <c r="AQ527" s="35"/>
      <c r="AR527" s="35"/>
      <c r="AS527" s="35"/>
      <c r="AT527" s="35"/>
      <c r="AU527" s="35"/>
      <c r="AV527" s="35"/>
      <c r="AW527" s="35"/>
      <c r="AX527" s="35"/>
      <c r="AY527" s="35"/>
      <c r="AZ527" s="35"/>
    </row>
    <row r="528" spans="17:52" ht="12.75">
      <c r="Q528" s="35"/>
      <c r="R528" s="36"/>
      <c r="S528" s="35"/>
      <c r="T528" s="35"/>
      <c r="U528" s="35"/>
      <c r="V528" s="35"/>
      <c r="W528" s="35"/>
      <c r="X528" s="35"/>
      <c r="Y528" s="35"/>
      <c r="Z528" s="35"/>
      <c r="AA528" s="35"/>
      <c r="AB528" s="35"/>
      <c r="AC528" s="35"/>
      <c r="AD528" s="35"/>
      <c r="AE528" s="36"/>
      <c r="AF528" s="35"/>
      <c r="AG528" s="35"/>
      <c r="AH528" s="35"/>
      <c r="AI528" s="35"/>
      <c r="AJ528" s="35"/>
      <c r="AK528" s="35"/>
      <c r="AL528" s="35"/>
      <c r="AM528" s="35"/>
      <c r="AN528" s="35"/>
      <c r="AO528" s="35"/>
      <c r="AP528" s="35"/>
      <c r="AQ528" s="35"/>
      <c r="AR528" s="35"/>
      <c r="AS528" s="35"/>
      <c r="AT528" s="35"/>
      <c r="AU528" s="35"/>
      <c r="AV528" s="35"/>
      <c r="AW528" s="35"/>
      <c r="AX528" s="35"/>
      <c r="AY528" s="35"/>
      <c r="AZ528" s="35"/>
    </row>
    <row r="529" spans="17:52" ht="12.75">
      <c r="Q529" s="35"/>
      <c r="R529" s="36"/>
      <c r="S529" s="35"/>
      <c r="T529" s="35"/>
      <c r="U529" s="35"/>
      <c r="V529" s="35"/>
      <c r="W529" s="35"/>
      <c r="X529" s="35"/>
      <c r="Y529" s="35"/>
      <c r="Z529" s="35"/>
      <c r="AA529" s="35"/>
      <c r="AB529" s="35"/>
      <c r="AC529" s="35"/>
      <c r="AD529" s="35"/>
      <c r="AE529" s="36"/>
      <c r="AF529" s="35"/>
      <c r="AG529" s="35"/>
      <c r="AH529" s="35"/>
      <c r="AI529" s="35"/>
      <c r="AJ529" s="35"/>
      <c r="AK529" s="35"/>
      <c r="AL529" s="35"/>
      <c r="AM529" s="35"/>
      <c r="AN529" s="35"/>
      <c r="AO529" s="35"/>
      <c r="AP529" s="35"/>
      <c r="AQ529" s="35"/>
      <c r="AR529" s="35"/>
      <c r="AS529" s="35"/>
      <c r="AT529" s="35"/>
      <c r="AU529" s="35"/>
      <c r="AV529" s="35"/>
      <c r="AW529" s="35"/>
      <c r="AX529" s="35"/>
      <c r="AY529" s="35"/>
      <c r="AZ529" s="35"/>
    </row>
    <row r="530" spans="17:52" ht="12.75">
      <c r="Q530" s="35"/>
      <c r="R530" s="36"/>
      <c r="S530" s="35"/>
      <c r="T530" s="35"/>
      <c r="U530" s="35"/>
      <c r="V530" s="35"/>
      <c r="W530" s="35"/>
      <c r="X530" s="35"/>
      <c r="Y530" s="35"/>
      <c r="Z530" s="35"/>
      <c r="AA530" s="35"/>
      <c r="AB530" s="35"/>
      <c r="AC530" s="35"/>
      <c r="AD530" s="35"/>
      <c r="AE530" s="36"/>
      <c r="AF530" s="35"/>
      <c r="AG530" s="35"/>
      <c r="AH530" s="35"/>
      <c r="AI530" s="35"/>
      <c r="AJ530" s="35"/>
      <c r="AK530" s="35"/>
      <c r="AL530" s="35"/>
      <c r="AM530" s="35"/>
      <c r="AN530" s="35"/>
      <c r="AO530" s="35"/>
      <c r="AP530" s="35"/>
      <c r="AQ530" s="35"/>
      <c r="AR530" s="35"/>
      <c r="AS530" s="35"/>
      <c r="AT530" s="35"/>
      <c r="AU530" s="35"/>
      <c r="AV530" s="35"/>
      <c r="AW530" s="35"/>
      <c r="AX530" s="35"/>
      <c r="AY530" s="35"/>
      <c r="AZ530" s="35"/>
    </row>
    <row r="531" spans="17:52" ht="12.75">
      <c r="Q531" s="35"/>
      <c r="R531" s="36"/>
      <c r="S531" s="35"/>
      <c r="T531" s="35"/>
      <c r="U531" s="35"/>
      <c r="V531" s="35"/>
      <c r="W531" s="35"/>
      <c r="X531" s="35"/>
      <c r="Y531" s="35"/>
      <c r="Z531" s="35"/>
      <c r="AA531" s="35"/>
      <c r="AB531" s="35"/>
      <c r="AC531" s="35"/>
      <c r="AD531" s="35"/>
      <c r="AE531" s="36"/>
      <c r="AF531" s="35"/>
      <c r="AG531" s="35"/>
      <c r="AH531" s="35"/>
      <c r="AI531" s="35"/>
      <c r="AJ531" s="35"/>
      <c r="AK531" s="35"/>
      <c r="AL531" s="35"/>
      <c r="AM531" s="35"/>
      <c r="AN531" s="35"/>
      <c r="AO531" s="35"/>
      <c r="AP531" s="35"/>
      <c r="AQ531" s="35"/>
      <c r="AR531" s="35"/>
      <c r="AS531" s="35"/>
      <c r="AT531" s="35"/>
      <c r="AU531" s="35"/>
      <c r="AV531" s="35"/>
      <c r="AW531" s="35"/>
      <c r="AX531" s="35"/>
      <c r="AY531" s="35"/>
      <c r="AZ531" s="35"/>
    </row>
    <row r="532" spans="17:52" ht="12.75">
      <c r="Q532" s="35"/>
      <c r="R532" s="36"/>
      <c r="S532" s="35"/>
      <c r="T532" s="35"/>
      <c r="U532" s="35"/>
      <c r="V532" s="35"/>
      <c r="W532" s="35"/>
      <c r="X532" s="35"/>
      <c r="Y532" s="35"/>
      <c r="Z532" s="35"/>
      <c r="AA532" s="35"/>
      <c r="AB532" s="35"/>
      <c r="AC532" s="35"/>
      <c r="AD532" s="35"/>
      <c r="AE532" s="36"/>
      <c r="AF532" s="35"/>
      <c r="AG532" s="35"/>
      <c r="AH532" s="35"/>
      <c r="AI532" s="35"/>
      <c r="AJ532" s="35"/>
      <c r="AK532" s="35"/>
      <c r="AL532" s="35"/>
      <c r="AM532" s="35"/>
      <c r="AN532" s="35"/>
      <c r="AO532" s="35"/>
      <c r="AP532" s="35"/>
      <c r="AQ532" s="35"/>
      <c r="AR532" s="35"/>
      <c r="AS532" s="35"/>
      <c r="AT532" s="35"/>
      <c r="AU532" s="35"/>
      <c r="AV532" s="35"/>
      <c r="AW532" s="35"/>
      <c r="AX532" s="35"/>
      <c r="AY532" s="35"/>
      <c r="AZ532" s="35"/>
    </row>
    <row r="533" spans="17:52" ht="12.75">
      <c r="Q533" s="35"/>
      <c r="R533" s="36"/>
      <c r="S533" s="35"/>
      <c r="T533" s="35"/>
      <c r="U533" s="35"/>
      <c r="V533" s="35"/>
      <c r="W533" s="35"/>
      <c r="X533" s="35"/>
      <c r="Y533" s="35"/>
      <c r="Z533" s="35"/>
      <c r="AA533" s="35"/>
      <c r="AB533" s="35"/>
      <c r="AC533" s="35"/>
      <c r="AD533" s="35"/>
      <c r="AE533" s="36"/>
      <c r="AF533" s="35"/>
      <c r="AG533" s="35"/>
      <c r="AH533" s="35"/>
      <c r="AI533" s="35"/>
      <c r="AJ533" s="35"/>
      <c r="AK533" s="35"/>
      <c r="AL533" s="35"/>
      <c r="AM533" s="35"/>
      <c r="AN533" s="35"/>
      <c r="AO533" s="35"/>
      <c r="AP533" s="35"/>
      <c r="AQ533" s="35"/>
      <c r="AR533" s="35"/>
      <c r="AS533" s="35"/>
      <c r="AT533" s="35"/>
      <c r="AU533" s="35"/>
      <c r="AV533" s="35"/>
      <c r="AW533" s="35"/>
      <c r="AX533" s="35"/>
      <c r="AY533" s="35"/>
      <c r="AZ533" s="35"/>
    </row>
    <row r="534" spans="17:52" ht="12.75">
      <c r="Q534" s="35"/>
      <c r="R534" s="36"/>
      <c r="S534" s="35"/>
      <c r="T534" s="35"/>
      <c r="U534" s="35"/>
      <c r="V534" s="35"/>
      <c r="W534" s="35"/>
      <c r="X534" s="35"/>
      <c r="Y534" s="35"/>
      <c r="Z534" s="35"/>
      <c r="AA534" s="35"/>
      <c r="AB534" s="35"/>
      <c r="AC534" s="35"/>
      <c r="AD534" s="35"/>
      <c r="AE534" s="36"/>
      <c r="AF534" s="35"/>
      <c r="AG534" s="35"/>
      <c r="AH534" s="35"/>
      <c r="AI534" s="35"/>
      <c r="AJ534" s="35"/>
      <c r="AK534" s="35"/>
      <c r="AL534" s="35"/>
      <c r="AM534" s="35"/>
      <c r="AN534" s="35"/>
      <c r="AO534" s="35"/>
      <c r="AP534" s="35"/>
      <c r="AQ534" s="35"/>
      <c r="AR534" s="35"/>
      <c r="AS534" s="35"/>
      <c r="AT534" s="35"/>
      <c r="AU534" s="35"/>
      <c r="AV534" s="35"/>
      <c r="AW534" s="35"/>
      <c r="AX534" s="35"/>
      <c r="AY534" s="35"/>
      <c r="AZ534" s="35"/>
    </row>
    <row r="535" spans="17:52" ht="12.75">
      <c r="Q535" s="35"/>
      <c r="R535" s="36"/>
      <c r="S535" s="35"/>
      <c r="T535" s="35"/>
      <c r="U535" s="35"/>
      <c r="V535" s="35"/>
      <c r="W535" s="35"/>
      <c r="X535" s="35"/>
      <c r="Y535" s="35"/>
      <c r="Z535" s="35"/>
      <c r="AA535" s="35"/>
      <c r="AB535" s="35"/>
      <c r="AC535" s="35"/>
      <c r="AD535" s="35"/>
      <c r="AE535" s="36"/>
      <c r="AF535" s="35"/>
      <c r="AG535" s="35"/>
      <c r="AH535" s="35"/>
      <c r="AI535" s="35"/>
      <c r="AJ535" s="35"/>
      <c r="AK535" s="35"/>
      <c r="AL535" s="35"/>
      <c r="AM535" s="35"/>
      <c r="AN535" s="35"/>
      <c r="AO535" s="35"/>
      <c r="AP535" s="35"/>
      <c r="AQ535" s="35"/>
      <c r="AR535" s="35"/>
      <c r="AS535" s="35"/>
      <c r="AT535" s="35"/>
      <c r="AU535" s="35"/>
      <c r="AV535" s="35"/>
      <c r="AW535" s="35"/>
      <c r="AX535" s="35"/>
      <c r="AY535" s="35"/>
      <c r="AZ535" s="35"/>
    </row>
    <row r="536" spans="17:52" ht="12.75">
      <c r="Q536" s="35"/>
      <c r="R536" s="36"/>
      <c r="S536" s="35"/>
      <c r="T536" s="35"/>
      <c r="U536" s="35"/>
      <c r="V536" s="35"/>
      <c r="W536" s="35"/>
      <c r="X536" s="35"/>
      <c r="Y536" s="35"/>
      <c r="Z536" s="35"/>
      <c r="AA536" s="35"/>
      <c r="AB536" s="35"/>
      <c r="AC536" s="35"/>
      <c r="AD536" s="35"/>
      <c r="AE536" s="36"/>
      <c r="AF536" s="35"/>
      <c r="AG536" s="35"/>
      <c r="AH536" s="35"/>
      <c r="AI536" s="35"/>
      <c r="AJ536" s="35"/>
      <c r="AK536" s="35"/>
      <c r="AL536" s="35"/>
      <c r="AM536" s="35"/>
      <c r="AN536" s="35"/>
      <c r="AO536" s="35"/>
      <c r="AP536" s="35"/>
      <c r="AQ536" s="35"/>
      <c r="AR536" s="35"/>
      <c r="AS536" s="35"/>
      <c r="AT536" s="35"/>
      <c r="AU536" s="35"/>
      <c r="AV536" s="35"/>
      <c r="AW536" s="35"/>
      <c r="AX536" s="35"/>
      <c r="AY536" s="35"/>
      <c r="AZ536" s="35"/>
    </row>
    <row r="537" spans="17:52" ht="12.75">
      <c r="Q537" s="35"/>
      <c r="R537" s="36"/>
      <c r="S537" s="35"/>
      <c r="T537" s="35"/>
      <c r="U537" s="35"/>
      <c r="V537" s="35"/>
      <c r="W537" s="35"/>
      <c r="X537" s="35"/>
      <c r="Y537" s="35"/>
      <c r="Z537" s="35"/>
      <c r="AA537" s="35"/>
      <c r="AB537" s="35"/>
      <c r="AC537" s="35"/>
      <c r="AD537" s="35"/>
      <c r="AE537" s="36"/>
      <c r="AF537" s="35"/>
      <c r="AG537" s="35"/>
      <c r="AH537" s="35"/>
      <c r="AI537" s="35"/>
      <c r="AJ537" s="35"/>
      <c r="AK537" s="35"/>
      <c r="AL537" s="35"/>
      <c r="AM537" s="35"/>
      <c r="AN537" s="35"/>
      <c r="AO537" s="35"/>
      <c r="AP537" s="35"/>
      <c r="AQ537" s="35"/>
      <c r="AR537" s="35"/>
      <c r="AS537" s="35"/>
      <c r="AT537" s="35"/>
      <c r="AU537" s="35"/>
      <c r="AV537" s="35"/>
      <c r="AW537" s="35"/>
      <c r="AX537" s="35"/>
      <c r="AY537" s="35"/>
      <c r="AZ537" s="35"/>
    </row>
    <row r="538" spans="17:52" ht="12.75">
      <c r="Q538" s="35"/>
      <c r="R538" s="36"/>
      <c r="S538" s="35"/>
      <c r="T538" s="35"/>
      <c r="U538" s="35"/>
      <c r="V538" s="35"/>
      <c r="W538" s="35"/>
      <c r="X538" s="35"/>
      <c r="Y538" s="35"/>
      <c r="Z538" s="35"/>
      <c r="AA538" s="35"/>
      <c r="AB538" s="35"/>
      <c r="AC538" s="35"/>
      <c r="AD538" s="35"/>
      <c r="AE538" s="36"/>
      <c r="AF538" s="35"/>
      <c r="AG538" s="35"/>
      <c r="AH538" s="35"/>
      <c r="AI538" s="35"/>
      <c r="AJ538" s="35"/>
      <c r="AK538" s="35"/>
      <c r="AL538" s="35"/>
      <c r="AM538" s="35"/>
      <c r="AN538" s="35"/>
      <c r="AO538" s="35"/>
      <c r="AP538" s="35"/>
      <c r="AQ538" s="35"/>
      <c r="AR538" s="35"/>
      <c r="AS538" s="35"/>
      <c r="AT538" s="35"/>
      <c r="AU538" s="35"/>
      <c r="AV538" s="35"/>
      <c r="AW538" s="35"/>
      <c r="AX538" s="35"/>
      <c r="AY538" s="35"/>
      <c r="AZ538" s="35"/>
    </row>
    <row r="539" spans="17:52" ht="12.75">
      <c r="Q539" s="35"/>
      <c r="R539" s="36"/>
      <c r="S539" s="35"/>
      <c r="T539" s="35"/>
      <c r="U539" s="35"/>
      <c r="V539" s="35"/>
      <c r="W539" s="35"/>
      <c r="X539" s="35"/>
      <c r="Y539" s="35"/>
      <c r="Z539" s="35"/>
      <c r="AA539" s="35"/>
      <c r="AB539" s="35"/>
      <c r="AC539" s="35"/>
      <c r="AD539" s="35"/>
      <c r="AE539" s="36"/>
      <c r="AF539" s="35"/>
      <c r="AG539" s="35"/>
      <c r="AH539" s="35"/>
      <c r="AI539" s="35"/>
      <c r="AJ539" s="35"/>
      <c r="AK539" s="35"/>
      <c r="AL539" s="35"/>
      <c r="AM539" s="35"/>
      <c r="AN539" s="35"/>
      <c r="AO539" s="35"/>
      <c r="AP539" s="35"/>
      <c r="AQ539" s="35"/>
      <c r="AR539" s="35"/>
      <c r="AS539" s="35"/>
      <c r="AT539" s="35"/>
      <c r="AU539" s="35"/>
      <c r="AV539" s="35"/>
      <c r="AW539" s="35"/>
      <c r="AX539" s="35"/>
      <c r="AY539" s="35"/>
      <c r="AZ539" s="35"/>
    </row>
    <row r="540" spans="17:52" ht="12.75">
      <c r="Q540" s="35"/>
      <c r="R540" s="36"/>
      <c r="S540" s="35"/>
      <c r="T540" s="35"/>
      <c r="U540" s="35"/>
      <c r="V540" s="35"/>
      <c r="W540" s="35"/>
      <c r="X540" s="35"/>
      <c r="Y540" s="35"/>
      <c r="Z540" s="35"/>
      <c r="AA540" s="35"/>
      <c r="AB540" s="35"/>
      <c r="AC540" s="35"/>
      <c r="AD540" s="35"/>
      <c r="AE540" s="36"/>
      <c r="AF540" s="35"/>
      <c r="AG540" s="35"/>
      <c r="AH540" s="35"/>
      <c r="AI540" s="35"/>
      <c r="AJ540" s="35"/>
      <c r="AK540" s="35"/>
      <c r="AL540" s="35"/>
      <c r="AM540" s="35"/>
      <c r="AN540" s="35"/>
      <c r="AO540" s="35"/>
      <c r="AP540" s="35"/>
      <c r="AQ540" s="35"/>
      <c r="AR540" s="35"/>
      <c r="AS540" s="35"/>
      <c r="AT540" s="35"/>
      <c r="AU540" s="35"/>
      <c r="AV540" s="35"/>
      <c r="AW540" s="35"/>
      <c r="AX540" s="35"/>
      <c r="AY540" s="35"/>
      <c r="AZ540" s="35"/>
    </row>
    <row r="541" spans="17:52" ht="12.75">
      <c r="Q541" s="35"/>
      <c r="R541" s="36"/>
      <c r="S541" s="35"/>
      <c r="T541" s="35"/>
      <c r="U541" s="35"/>
      <c r="V541" s="35"/>
      <c r="W541" s="35"/>
      <c r="X541" s="35"/>
      <c r="Y541" s="35"/>
      <c r="Z541" s="35"/>
      <c r="AA541" s="35"/>
      <c r="AB541" s="35"/>
      <c r="AC541" s="35"/>
      <c r="AD541" s="35"/>
      <c r="AE541" s="36"/>
      <c r="AF541" s="35"/>
      <c r="AG541" s="35"/>
      <c r="AH541" s="35"/>
      <c r="AI541" s="35"/>
      <c r="AJ541" s="35"/>
      <c r="AK541" s="35"/>
      <c r="AL541" s="35"/>
      <c r="AM541" s="35"/>
      <c r="AN541" s="35"/>
      <c r="AO541" s="35"/>
      <c r="AP541" s="35"/>
      <c r="AQ541" s="35"/>
      <c r="AR541" s="35"/>
      <c r="AS541" s="35"/>
      <c r="AT541" s="35"/>
      <c r="AU541" s="35"/>
      <c r="AV541" s="35"/>
      <c r="AW541" s="35"/>
      <c r="AX541" s="35"/>
      <c r="AY541" s="35"/>
      <c r="AZ541" s="35"/>
    </row>
    <row r="542" spans="17:52" ht="12.75">
      <c r="Q542" s="35"/>
      <c r="R542" s="36"/>
      <c r="S542" s="35"/>
      <c r="T542" s="35"/>
      <c r="U542" s="35"/>
      <c r="V542" s="35"/>
      <c r="W542" s="35"/>
      <c r="X542" s="35"/>
      <c r="Y542" s="35"/>
      <c r="Z542" s="35"/>
      <c r="AA542" s="35"/>
      <c r="AB542" s="35"/>
      <c r="AC542" s="35"/>
      <c r="AD542" s="35"/>
      <c r="AE542" s="36"/>
      <c r="AF542" s="35"/>
      <c r="AG542" s="35"/>
      <c r="AH542" s="35"/>
      <c r="AI542" s="35"/>
      <c r="AJ542" s="35"/>
      <c r="AK542" s="35"/>
      <c r="AL542" s="35"/>
      <c r="AM542" s="35"/>
      <c r="AN542" s="35"/>
      <c r="AO542" s="35"/>
      <c r="AP542" s="35"/>
      <c r="AQ542" s="35"/>
      <c r="AR542" s="35"/>
      <c r="AS542" s="35"/>
      <c r="AT542" s="35"/>
      <c r="AU542" s="35"/>
      <c r="AV542" s="35"/>
      <c r="AW542" s="35"/>
      <c r="AX542" s="35"/>
      <c r="AY542" s="35"/>
      <c r="AZ542" s="35"/>
    </row>
    <row r="543" spans="17:52" ht="12.75">
      <c r="Q543" s="35"/>
      <c r="R543" s="36"/>
      <c r="S543" s="35"/>
      <c r="T543" s="35"/>
      <c r="U543" s="35"/>
      <c r="V543" s="35"/>
      <c r="W543" s="35"/>
      <c r="X543" s="35"/>
      <c r="Y543" s="35"/>
      <c r="Z543" s="35"/>
      <c r="AA543" s="35"/>
      <c r="AB543" s="35"/>
      <c r="AC543" s="35"/>
      <c r="AD543" s="35"/>
      <c r="AE543" s="36"/>
      <c r="AF543" s="35"/>
      <c r="AG543" s="35"/>
      <c r="AH543" s="35"/>
      <c r="AI543" s="35"/>
      <c r="AJ543" s="35"/>
      <c r="AK543" s="35"/>
      <c r="AL543" s="35"/>
      <c r="AM543" s="35"/>
      <c r="AN543" s="35"/>
      <c r="AO543" s="35"/>
      <c r="AP543" s="35"/>
      <c r="AQ543" s="35"/>
      <c r="AR543" s="35"/>
      <c r="AS543" s="35"/>
      <c r="AT543" s="35"/>
      <c r="AU543" s="35"/>
      <c r="AV543" s="35"/>
      <c r="AW543" s="35"/>
      <c r="AX543" s="35"/>
      <c r="AY543" s="35"/>
      <c r="AZ543" s="35"/>
    </row>
    <row r="544" spans="17:52" ht="12.75">
      <c r="Q544" s="35"/>
      <c r="R544" s="36"/>
      <c r="S544" s="35"/>
      <c r="T544" s="35"/>
      <c r="U544" s="35"/>
      <c r="V544" s="35"/>
      <c r="W544" s="35"/>
      <c r="X544" s="35"/>
      <c r="Y544" s="35"/>
      <c r="Z544" s="35"/>
      <c r="AA544" s="35"/>
      <c r="AB544" s="35"/>
      <c r="AC544" s="35"/>
      <c r="AD544" s="35"/>
      <c r="AE544" s="36"/>
      <c r="AF544" s="35"/>
      <c r="AG544" s="35"/>
      <c r="AH544" s="35"/>
      <c r="AI544" s="35"/>
      <c r="AJ544" s="35"/>
      <c r="AK544" s="35"/>
      <c r="AL544" s="35"/>
      <c r="AM544" s="35"/>
      <c r="AN544" s="35"/>
      <c r="AO544" s="35"/>
      <c r="AP544" s="35"/>
      <c r="AQ544" s="35"/>
      <c r="AR544" s="35"/>
      <c r="AS544" s="35"/>
      <c r="AT544" s="35"/>
      <c r="AU544" s="35"/>
      <c r="AV544" s="35"/>
      <c r="AW544" s="35"/>
      <c r="AX544" s="35"/>
      <c r="AY544" s="35"/>
      <c r="AZ544" s="35"/>
    </row>
    <row r="545" spans="17:52" ht="12.75">
      <c r="Q545" s="35"/>
      <c r="R545" s="36"/>
      <c r="S545" s="35"/>
      <c r="T545" s="35"/>
      <c r="U545" s="35"/>
      <c r="V545" s="35"/>
      <c r="W545" s="35"/>
      <c r="X545" s="35"/>
      <c r="Y545" s="35"/>
      <c r="Z545" s="35"/>
      <c r="AA545" s="35"/>
      <c r="AB545" s="35"/>
      <c r="AC545" s="35"/>
      <c r="AD545" s="35"/>
      <c r="AE545" s="36"/>
      <c r="AF545" s="35"/>
      <c r="AG545" s="35"/>
      <c r="AH545" s="35"/>
      <c r="AI545" s="35"/>
      <c r="AJ545" s="35"/>
      <c r="AK545" s="35"/>
      <c r="AL545" s="35"/>
      <c r="AM545" s="35"/>
      <c r="AN545" s="35"/>
      <c r="AO545" s="35"/>
      <c r="AP545" s="35"/>
      <c r="AQ545" s="35"/>
      <c r="AR545" s="35"/>
      <c r="AS545" s="35"/>
      <c r="AT545" s="35"/>
      <c r="AU545" s="35"/>
      <c r="AV545" s="35"/>
      <c r="AW545" s="35"/>
      <c r="AX545" s="35"/>
      <c r="AY545" s="35"/>
      <c r="AZ545" s="35"/>
    </row>
    <row r="546" spans="17:52" ht="12.75">
      <c r="Q546" s="35"/>
      <c r="R546" s="36"/>
      <c r="S546" s="35"/>
      <c r="T546" s="35"/>
      <c r="U546" s="35"/>
      <c r="V546" s="35"/>
      <c r="W546" s="35"/>
      <c r="X546" s="35"/>
      <c r="Y546" s="35"/>
      <c r="Z546" s="35"/>
      <c r="AA546" s="35"/>
      <c r="AB546" s="35"/>
      <c r="AC546" s="35"/>
      <c r="AD546" s="35"/>
      <c r="AE546" s="36"/>
      <c r="AF546" s="35"/>
      <c r="AG546" s="35"/>
      <c r="AH546" s="35"/>
      <c r="AI546" s="35"/>
      <c r="AJ546" s="35"/>
      <c r="AK546" s="35"/>
      <c r="AL546" s="35"/>
      <c r="AM546" s="35"/>
      <c r="AN546" s="35"/>
      <c r="AO546" s="35"/>
      <c r="AP546" s="35"/>
      <c r="AQ546" s="35"/>
      <c r="AR546" s="35"/>
      <c r="AS546" s="35"/>
      <c r="AT546" s="35"/>
      <c r="AU546" s="35"/>
      <c r="AV546" s="35"/>
      <c r="AW546" s="35"/>
      <c r="AX546" s="35"/>
      <c r="AY546" s="35"/>
      <c r="AZ546" s="35"/>
    </row>
    <row r="547" spans="17:52" ht="12.75">
      <c r="Q547" s="35"/>
      <c r="R547" s="36"/>
      <c r="S547" s="35"/>
      <c r="T547" s="35"/>
      <c r="U547" s="35"/>
      <c r="V547" s="35"/>
      <c r="W547" s="35"/>
      <c r="X547" s="35"/>
      <c r="Y547" s="35"/>
      <c r="Z547" s="35"/>
      <c r="AA547" s="35"/>
      <c r="AB547" s="35"/>
      <c r="AC547" s="35"/>
      <c r="AD547" s="35"/>
      <c r="AE547" s="36"/>
      <c r="AF547" s="35"/>
      <c r="AG547" s="35"/>
      <c r="AH547" s="35"/>
      <c r="AI547" s="35"/>
      <c r="AJ547" s="35"/>
      <c r="AK547" s="35"/>
      <c r="AL547" s="35"/>
      <c r="AM547" s="35"/>
      <c r="AN547" s="35"/>
      <c r="AO547" s="35"/>
      <c r="AP547" s="35"/>
      <c r="AQ547" s="35"/>
      <c r="AR547" s="35"/>
      <c r="AS547" s="35"/>
      <c r="AT547" s="35"/>
      <c r="AU547" s="35"/>
      <c r="AV547" s="35"/>
      <c r="AW547" s="35"/>
      <c r="AX547" s="35"/>
      <c r="AY547" s="35"/>
      <c r="AZ547" s="35"/>
    </row>
    <row r="548" spans="17:52" ht="12.75">
      <c r="Q548" s="35"/>
      <c r="R548" s="36"/>
      <c r="S548" s="35"/>
      <c r="T548" s="35"/>
      <c r="U548" s="35"/>
      <c r="V548" s="35"/>
      <c r="W548" s="35"/>
      <c r="X548" s="35"/>
      <c r="Y548" s="35"/>
      <c r="Z548" s="35"/>
      <c r="AA548" s="35"/>
      <c r="AB548" s="35"/>
      <c r="AC548" s="35"/>
      <c r="AD548" s="35"/>
      <c r="AE548" s="36"/>
      <c r="AF548" s="35"/>
      <c r="AG548" s="35"/>
      <c r="AH548" s="35"/>
      <c r="AI548" s="35"/>
      <c r="AJ548" s="35"/>
      <c r="AK548" s="35"/>
      <c r="AL548" s="35"/>
      <c r="AM548" s="35"/>
      <c r="AN548" s="35"/>
      <c r="AO548" s="35"/>
      <c r="AP548" s="35"/>
      <c r="AQ548" s="35"/>
      <c r="AR548" s="35"/>
      <c r="AS548" s="35"/>
      <c r="AT548" s="35"/>
      <c r="AU548" s="35"/>
      <c r="AV548" s="35"/>
      <c r="AW548" s="35"/>
      <c r="AX548" s="35"/>
      <c r="AY548" s="35"/>
      <c r="AZ548" s="35"/>
    </row>
    <row r="549" spans="17:52" ht="12.75">
      <c r="Q549" s="35"/>
      <c r="R549" s="36"/>
      <c r="S549" s="35"/>
      <c r="T549" s="35"/>
      <c r="U549" s="35"/>
      <c r="V549" s="35"/>
      <c r="W549" s="35"/>
      <c r="X549" s="35"/>
      <c r="Y549" s="35"/>
      <c r="Z549" s="35"/>
      <c r="AA549" s="35"/>
      <c r="AB549" s="35"/>
      <c r="AC549" s="35"/>
      <c r="AD549" s="35"/>
      <c r="AE549" s="36"/>
      <c r="AF549" s="35"/>
      <c r="AG549" s="35"/>
      <c r="AH549" s="35"/>
      <c r="AI549" s="35"/>
      <c r="AJ549" s="35"/>
      <c r="AK549" s="35"/>
      <c r="AL549" s="35"/>
      <c r="AM549" s="35"/>
      <c r="AN549" s="35"/>
      <c r="AO549" s="35"/>
      <c r="AP549" s="35"/>
      <c r="AQ549" s="35"/>
      <c r="AR549" s="35"/>
      <c r="AS549" s="35"/>
      <c r="AT549" s="35"/>
      <c r="AU549" s="35"/>
      <c r="AV549" s="35"/>
      <c r="AW549" s="35"/>
      <c r="AX549" s="35"/>
      <c r="AY549" s="35"/>
      <c r="AZ549" s="35"/>
    </row>
    <row r="550" spans="17:52" ht="12.75">
      <c r="Q550" s="35"/>
      <c r="R550" s="36"/>
      <c r="S550" s="35"/>
      <c r="T550" s="35"/>
      <c r="U550" s="35"/>
      <c r="V550" s="35"/>
      <c r="W550" s="35"/>
      <c r="X550" s="35"/>
      <c r="Y550" s="35"/>
      <c r="Z550" s="35"/>
      <c r="AA550" s="35"/>
      <c r="AB550" s="35"/>
      <c r="AC550" s="35"/>
      <c r="AD550" s="35"/>
      <c r="AE550" s="36"/>
      <c r="AF550" s="35"/>
      <c r="AG550" s="35"/>
      <c r="AH550" s="35"/>
      <c r="AI550" s="35"/>
      <c r="AJ550" s="35"/>
      <c r="AK550" s="35"/>
      <c r="AL550" s="35"/>
      <c r="AM550" s="35"/>
      <c r="AN550" s="35"/>
      <c r="AO550" s="35"/>
      <c r="AP550" s="35"/>
      <c r="AQ550" s="35"/>
      <c r="AR550" s="35"/>
      <c r="AS550" s="35"/>
      <c r="AT550" s="35"/>
      <c r="AU550" s="35"/>
      <c r="AV550" s="35"/>
      <c r="AW550" s="35"/>
      <c r="AX550" s="35"/>
      <c r="AY550" s="35"/>
      <c r="AZ550" s="35"/>
    </row>
    <row r="551" spans="17:52" ht="12.75">
      <c r="Q551" s="35"/>
      <c r="R551" s="36"/>
      <c r="S551" s="35"/>
      <c r="T551" s="35"/>
      <c r="U551" s="35"/>
      <c r="V551" s="35"/>
      <c r="W551" s="35"/>
      <c r="X551" s="35"/>
      <c r="Y551" s="35"/>
      <c r="Z551" s="35"/>
      <c r="AA551" s="35"/>
      <c r="AB551" s="35"/>
      <c r="AC551" s="35"/>
      <c r="AD551" s="35"/>
      <c r="AE551" s="36"/>
      <c r="AF551" s="35"/>
      <c r="AG551" s="35"/>
      <c r="AH551" s="35"/>
      <c r="AI551" s="35"/>
      <c r="AJ551" s="35"/>
      <c r="AK551" s="35"/>
      <c r="AL551" s="35"/>
      <c r="AM551" s="35"/>
      <c r="AN551" s="35"/>
      <c r="AO551" s="35"/>
      <c r="AP551" s="35"/>
      <c r="AQ551" s="35"/>
      <c r="AR551" s="35"/>
      <c r="AS551" s="35"/>
      <c r="AT551" s="35"/>
      <c r="AU551" s="35"/>
      <c r="AV551" s="35"/>
      <c r="AW551" s="35"/>
      <c r="AX551" s="35"/>
      <c r="AY551" s="35"/>
      <c r="AZ551" s="35"/>
    </row>
    <row r="552" spans="17:52" ht="12.75">
      <c r="Q552" s="35"/>
      <c r="R552" s="36"/>
      <c r="S552" s="35"/>
      <c r="T552" s="35"/>
      <c r="U552" s="35"/>
      <c r="V552" s="35"/>
      <c r="W552" s="35"/>
      <c r="X552" s="35"/>
      <c r="Y552" s="35"/>
      <c r="Z552" s="35"/>
      <c r="AA552" s="35"/>
      <c r="AB552" s="35"/>
      <c r="AC552" s="35"/>
      <c r="AD552" s="35"/>
      <c r="AE552" s="36"/>
      <c r="AF552" s="35"/>
      <c r="AG552" s="35"/>
      <c r="AH552" s="35"/>
      <c r="AI552" s="35"/>
      <c r="AJ552" s="35"/>
      <c r="AK552" s="35"/>
      <c r="AL552" s="35"/>
      <c r="AM552" s="35"/>
      <c r="AN552" s="35"/>
      <c r="AO552" s="35"/>
      <c r="AP552" s="35"/>
      <c r="AQ552" s="35"/>
      <c r="AR552" s="35"/>
      <c r="AS552" s="35"/>
      <c r="AT552" s="35"/>
      <c r="AU552" s="35"/>
      <c r="AV552" s="35"/>
      <c r="AW552" s="35"/>
      <c r="AX552" s="35"/>
      <c r="AY552" s="35"/>
      <c r="AZ552" s="35"/>
    </row>
    <row r="553" spans="17:52" ht="12.75">
      <c r="Q553" s="35"/>
      <c r="R553" s="36"/>
      <c r="S553" s="35"/>
      <c r="T553" s="35"/>
      <c r="U553" s="35"/>
      <c r="V553" s="35"/>
      <c r="W553" s="35"/>
      <c r="X553" s="35"/>
      <c r="Y553" s="35"/>
      <c r="Z553" s="35"/>
      <c r="AA553" s="35"/>
      <c r="AB553" s="35"/>
      <c r="AC553" s="35"/>
      <c r="AD553" s="35"/>
      <c r="AE553" s="36"/>
      <c r="AF553" s="35"/>
      <c r="AG553" s="35"/>
      <c r="AH553" s="35"/>
      <c r="AI553" s="35"/>
      <c r="AJ553" s="35"/>
      <c r="AK553" s="35"/>
      <c r="AL553" s="35"/>
      <c r="AM553" s="35"/>
      <c r="AN553" s="35"/>
      <c r="AO553" s="35"/>
      <c r="AP553" s="35"/>
      <c r="AQ553" s="35"/>
      <c r="AR553" s="35"/>
      <c r="AS553" s="35"/>
      <c r="AT553" s="35"/>
      <c r="AU553" s="35"/>
      <c r="AV553" s="35"/>
      <c r="AW553" s="35"/>
      <c r="AX553" s="35"/>
      <c r="AY553" s="35"/>
      <c r="AZ553" s="35"/>
    </row>
    <row r="554" spans="17:52" ht="12.75">
      <c r="Q554" s="35"/>
      <c r="R554" s="36"/>
      <c r="S554" s="35"/>
      <c r="T554" s="35"/>
      <c r="U554" s="35"/>
      <c r="V554" s="35"/>
      <c r="W554" s="35"/>
      <c r="X554" s="35"/>
      <c r="Y554" s="35"/>
      <c r="Z554" s="35"/>
      <c r="AA554" s="35"/>
      <c r="AB554" s="35"/>
      <c r="AC554" s="35"/>
      <c r="AD554" s="35"/>
      <c r="AE554" s="36"/>
      <c r="AF554" s="35"/>
      <c r="AG554" s="35"/>
      <c r="AH554" s="35"/>
      <c r="AI554" s="35"/>
      <c r="AJ554" s="35"/>
      <c r="AK554" s="35"/>
      <c r="AL554" s="35"/>
      <c r="AM554" s="35"/>
      <c r="AN554" s="35"/>
      <c r="AO554" s="35"/>
      <c r="AP554" s="35"/>
      <c r="AQ554" s="35"/>
      <c r="AR554" s="35"/>
      <c r="AS554" s="35"/>
      <c r="AT554" s="35"/>
      <c r="AU554" s="35"/>
      <c r="AV554" s="35"/>
      <c r="AW554" s="35"/>
      <c r="AX554" s="35"/>
      <c r="AY554" s="35"/>
      <c r="AZ554" s="35"/>
    </row>
    <row r="555" spans="17:52" ht="12.75">
      <c r="Q555" s="35"/>
      <c r="R555" s="36"/>
      <c r="S555" s="35"/>
      <c r="T555" s="35"/>
      <c r="U555" s="35"/>
      <c r="V555" s="35"/>
      <c r="W555" s="35"/>
      <c r="X555" s="35"/>
      <c r="Y555" s="35"/>
      <c r="Z555" s="35"/>
      <c r="AA555" s="35"/>
      <c r="AB555" s="35"/>
      <c r="AC555" s="35"/>
      <c r="AD555" s="35"/>
      <c r="AE555" s="36"/>
      <c r="AF555" s="35"/>
      <c r="AG555" s="35"/>
      <c r="AH555" s="35"/>
      <c r="AI555" s="35"/>
      <c r="AJ555" s="35"/>
      <c r="AK555" s="35"/>
      <c r="AL555" s="35"/>
      <c r="AM555" s="35"/>
      <c r="AN555" s="35"/>
      <c r="AO555" s="35"/>
      <c r="AP555" s="35"/>
      <c r="AQ555" s="35"/>
      <c r="AR555" s="35"/>
      <c r="AS555" s="35"/>
      <c r="AT555" s="35"/>
      <c r="AU555" s="35"/>
      <c r="AV555" s="35"/>
      <c r="AW555" s="35"/>
      <c r="AX555" s="35"/>
      <c r="AY555" s="35"/>
      <c r="AZ555" s="35"/>
    </row>
    <row r="556" spans="17:52" ht="12.75">
      <c r="Q556" s="35"/>
      <c r="R556" s="36"/>
      <c r="S556" s="35"/>
      <c r="T556" s="35"/>
      <c r="U556" s="35"/>
      <c r="V556" s="35"/>
      <c r="W556" s="35"/>
      <c r="X556" s="35"/>
      <c r="Y556" s="35"/>
      <c r="Z556" s="35"/>
      <c r="AA556" s="35"/>
      <c r="AB556" s="35"/>
      <c r="AC556" s="35"/>
      <c r="AD556" s="35"/>
      <c r="AE556" s="36"/>
      <c r="AF556" s="35"/>
      <c r="AG556" s="35"/>
      <c r="AH556" s="35"/>
      <c r="AI556" s="35"/>
      <c r="AJ556" s="35"/>
      <c r="AK556" s="35"/>
      <c r="AL556" s="35"/>
      <c r="AM556" s="35"/>
      <c r="AN556" s="35"/>
      <c r="AO556" s="35"/>
      <c r="AP556" s="35"/>
      <c r="AQ556" s="35"/>
      <c r="AR556" s="35"/>
      <c r="AS556" s="35"/>
      <c r="AT556" s="35"/>
      <c r="AU556" s="35"/>
      <c r="AV556" s="35"/>
      <c r="AW556" s="35"/>
      <c r="AX556" s="35"/>
      <c r="AY556" s="35"/>
      <c r="AZ556" s="35"/>
    </row>
    <row r="557" spans="17:52" ht="12.75">
      <c r="Q557" s="35"/>
      <c r="R557" s="36"/>
      <c r="S557" s="35"/>
      <c r="T557" s="35"/>
      <c r="U557" s="35"/>
      <c r="V557" s="35"/>
      <c r="W557" s="35"/>
      <c r="X557" s="35"/>
      <c r="Y557" s="35"/>
      <c r="Z557" s="35"/>
      <c r="AA557" s="35"/>
      <c r="AB557" s="35"/>
      <c r="AC557" s="35"/>
      <c r="AD557" s="35"/>
      <c r="AE557" s="36"/>
      <c r="AF557" s="35"/>
      <c r="AG557" s="35"/>
      <c r="AH557" s="35"/>
      <c r="AI557" s="35"/>
      <c r="AJ557" s="35"/>
      <c r="AK557" s="35"/>
      <c r="AL557" s="35"/>
      <c r="AM557" s="35"/>
      <c r="AN557" s="35"/>
      <c r="AO557" s="35"/>
      <c r="AP557" s="35"/>
      <c r="AQ557" s="35"/>
      <c r="AR557" s="35"/>
      <c r="AS557" s="35"/>
      <c r="AT557" s="35"/>
      <c r="AU557" s="35"/>
      <c r="AV557" s="35"/>
      <c r="AW557" s="35"/>
      <c r="AX557" s="35"/>
      <c r="AY557" s="35"/>
      <c r="AZ557" s="35"/>
    </row>
    <row r="558" spans="17:52" ht="12.75">
      <c r="Q558" s="35"/>
      <c r="R558" s="36"/>
      <c r="S558" s="35"/>
      <c r="T558" s="35"/>
      <c r="U558" s="35"/>
      <c r="V558" s="35"/>
      <c r="W558" s="35"/>
      <c r="X558" s="35"/>
      <c r="Y558" s="35"/>
      <c r="Z558" s="35"/>
      <c r="AA558" s="35"/>
      <c r="AB558" s="35"/>
      <c r="AC558" s="35"/>
      <c r="AD558" s="35"/>
      <c r="AE558" s="36"/>
      <c r="AF558" s="35"/>
      <c r="AG558" s="35"/>
      <c r="AH558" s="35"/>
      <c r="AI558" s="35"/>
      <c r="AJ558" s="35"/>
      <c r="AK558" s="35"/>
      <c r="AL558" s="35"/>
      <c r="AM558" s="35"/>
      <c r="AN558" s="35"/>
      <c r="AO558" s="35"/>
      <c r="AP558" s="35"/>
      <c r="AQ558" s="35"/>
      <c r="AR558" s="35"/>
      <c r="AS558" s="35"/>
      <c r="AT558" s="35"/>
      <c r="AU558" s="35"/>
      <c r="AV558" s="35"/>
      <c r="AW558" s="35"/>
      <c r="AX558" s="35"/>
      <c r="AY558" s="35"/>
      <c r="AZ558" s="35"/>
    </row>
    <row r="559" spans="17:52" ht="12.75">
      <c r="Q559" s="35"/>
      <c r="R559" s="36"/>
      <c r="S559" s="35"/>
      <c r="T559" s="35"/>
      <c r="U559" s="35"/>
      <c r="V559" s="35"/>
      <c r="W559" s="35"/>
      <c r="X559" s="35"/>
      <c r="Y559" s="35"/>
      <c r="Z559" s="35"/>
      <c r="AA559" s="35"/>
      <c r="AB559" s="35"/>
      <c r="AC559" s="35"/>
      <c r="AD559" s="35"/>
      <c r="AE559" s="36"/>
      <c r="AF559" s="35"/>
      <c r="AG559" s="35"/>
      <c r="AH559" s="35"/>
      <c r="AI559" s="35"/>
      <c r="AJ559" s="35"/>
      <c r="AK559" s="35"/>
      <c r="AL559" s="35"/>
      <c r="AM559" s="35"/>
      <c r="AN559" s="35"/>
      <c r="AO559" s="35"/>
      <c r="AP559" s="35"/>
      <c r="AQ559" s="35"/>
      <c r="AR559" s="35"/>
      <c r="AS559" s="35"/>
      <c r="AT559" s="35"/>
      <c r="AU559" s="35"/>
      <c r="AV559" s="35"/>
      <c r="AW559" s="35"/>
      <c r="AX559" s="35"/>
      <c r="AY559" s="35"/>
      <c r="AZ559" s="35"/>
    </row>
    <row r="560" spans="17:52" ht="12.75">
      <c r="Q560" s="35"/>
      <c r="R560" s="36"/>
      <c r="S560" s="35"/>
      <c r="T560" s="35"/>
      <c r="U560" s="35"/>
      <c r="V560" s="35"/>
      <c r="W560" s="35"/>
      <c r="X560" s="35"/>
      <c r="Y560" s="35"/>
      <c r="Z560" s="35"/>
      <c r="AA560" s="35"/>
      <c r="AB560" s="35"/>
      <c r="AC560" s="35"/>
      <c r="AD560" s="35"/>
      <c r="AE560" s="36"/>
      <c r="AF560" s="35"/>
      <c r="AG560" s="35"/>
      <c r="AH560" s="35"/>
      <c r="AI560" s="35"/>
      <c r="AJ560" s="35"/>
      <c r="AK560" s="35"/>
      <c r="AL560" s="35"/>
      <c r="AM560" s="35"/>
      <c r="AN560" s="35"/>
      <c r="AO560" s="35"/>
      <c r="AP560" s="35"/>
      <c r="AQ560" s="35"/>
      <c r="AR560" s="35"/>
      <c r="AS560" s="35"/>
      <c r="AT560" s="35"/>
      <c r="AU560" s="35"/>
      <c r="AV560" s="35"/>
      <c r="AW560" s="35"/>
      <c r="AX560" s="35"/>
      <c r="AY560" s="35"/>
      <c r="AZ560" s="35"/>
    </row>
    <row r="561" spans="17:52" ht="12.75">
      <c r="Q561" s="35"/>
      <c r="R561" s="36"/>
      <c r="S561" s="35"/>
      <c r="T561" s="35"/>
      <c r="U561" s="35"/>
      <c r="V561" s="35"/>
      <c r="W561" s="35"/>
      <c r="X561" s="35"/>
      <c r="Y561" s="35"/>
      <c r="Z561" s="35"/>
      <c r="AA561" s="35"/>
      <c r="AB561" s="35"/>
      <c r="AC561" s="35"/>
      <c r="AD561" s="35"/>
      <c r="AE561" s="36"/>
      <c r="AF561" s="35"/>
      <c r="AG561" s="35"/>
      <c r="AH561" s="35"/>
      <c r="AI561" s="35"/>
      <c r="AJ561" s="35"/>
      <c r="AK561" s="35"/>
      <c r="AL561" s="35"/>
      <c r="AM561" s="35"/>
      <c r="AN561" s="35"/>
      <c r="AO561" s="35"/>
      <c r="AP561" s="35"/>
      <c r="AQ561" s="35"/>
      <c r="AR561" s="35"/>
      <c r="AS561" s="35"/>
      <c r="AT561" s="35"/>
      <c r="AU561" s="35"/>
      <c r="AV561" s="35"/>
      <c r="AW561" s="35"/>
      <c r="AX561" s="35"/>
      <c r="AY561" s="35"/>
      <c r="AZ561" s="35"/>
    </row>
    <row r="562" spans="17:52" ht="12.75">
      <c r="Q562" s="35"/>
      <c r="R562" s="36"/>
      <c r="S562" s="35"/>
      <c r="T562" s="35"/>
      <c r="U562" s="35"/>
      <c r="V562" s="35"/>
      <c r="W562" s="35"/>
      <c r="X562" s="35"/>
      <c r="Y562" s="35"/>
      <c r="Z562" s="35"/>
      <c r="AA562" s="35"/>
      <c r="AB562" s="35"/>
      <c r="AC562" s="35"/>
      <c r="AD562" s="35"/>
      <c r="AE562" s="36"/>
      <c r="AF562" s="35"/>
      <c r="AG562" s="35"/>
      <c r="AH562" s="35"/>
      <c r="AI562" s="35"/>
      <c r="AJ562" s="35"/>
      <c r="AK562" s="35"/>
      <c r="AL562" s="35"/>
      <c r="AM562" s="35"/>
      <c r="AN562" s="35"/>
      <c r="AO562" s="35"/>
      <c r="AP562" s="35"/>
      <c r="AQ562" s="35"/>
      <c r="AR562" s="35"/>
      <c r="AS562" s="35"/>
      <c r="AT562" s="35"/>
      <c r="AU562" s="35"/>
      <c r="AV562" s="35"/>
      <c r="AW562" s="35"/>
      <c r="AX562" s="35"/>
      <c r="AY562" s="35"/>
      <c r="AZ562" s="35"/>
    </row>
    <row r="563" spans="17:52" ht="12.75">
      <c r="Q563" s="35"/>
      <c r="R563" s="36"/>
      <c r="S563" s="35"/>
      <c r="T563" s="35"/>
      <c r="U563" s="35"/>
      <c r="V563" s="35"/>
      <c r="W563" s="35"/>
      <c r="X563" s="35"/>
      <c r="Y563" s="35"/>
      <c r="Z563" s="35"/>
      <c r="AA563" s="35"/>
      <c r="AB563" s="35"/>
      <c r="AC563" s="35"/>
      <c r="AD563" s="35"/>
      <c r="AE563" s="36"/>
      <c r="AF563" s="35"/>
      <c r="AG563" s="35"/>
      <c r="AH563" s="35"/>
      <c r="AI563" s="35"/>
      <c r="AJ563" s="35"/>
      <c r="AK563" s="35"/>
      <c r="AL563" s="35"/>
      <c r="AM563" s="35"/>
      <c r="AN563" s="35"/>
      <c r="AO563" s="35"/>
      <c r="AP563" s="35"/>
      <c r="AQ563" s="35"/>
      <c r="AR563" s="35"/>
      <c r="AS563" s="35"/>
      <c r="AT563" s="35"/>
      <c r="AU563" s="35"/>
      <c r="AV563" s="35"/>
      <c r="AW563" s="35"/>
      <c r="AX563" s="35"/>
      <c r="AY563" s="35"/>
      <c r="AZ563" s="35"/>
    </row>
    <row r="564" spans="17:52" ht="12.75">
      <c r="Q564" s="35"/>
      <c r="R564" s="36"/>
      <c r="S564" s="35"/>
      <c r="T564" s="35"/>
      <c r="U564" s="35"/>
      <c r="V564" s="35"/>
      <c r="W564" s="35"/>
      <c r="X564" s="35"/>
      <c r="Y564" s="35"/>
      <c r="Z564" s="35"/>
      <c r="AA564" s="35"/>
      <c r="AB564" s="35"/>
      <c r="AC564" s="35"/>
      <c r="AD564" s="35"/>
      <c r="AE564" s="36"/>
      <c r="AF564" s="35"/>
      <c r="AG564" s="35"/>
      <c r="AH564" s="35"/>
      <c r="AI564" s="35"/>
      <c r="AJ564" s="35"/>
      <c r="AK564" s="35"/>
      <c r="AL564" s="35"/>
      <c r="AM564" s="35"/>
      <c r="AN564" s="35"/>
      <c r="AO564" s="35"/>
      <c r="AP564" s="35"/>
      <c r="AQ564" s="35"/>
      <c r="AR564" s="35"/>
      <c r="AS564" s="35"/>
      <c r="AT564" s="35"/>
      <c r="AU564" s="35"/>
      <c r="AV564" s="35"/>
      <c r="AW564" s="35"/>
      <c r="AX564" s="35"/>
      <c r="AY564" s="35"/>
      <c r="AZ564" s="35"/>
    </row>
    <row r="565" spans="17:52" ht="12.75">
      <c r="Q565" s="35"/>
      <c r="R565" s="36"/>
      <c r="S565" s="35"/>
      <c r="T565" s="35"/>
      <c r="U565" s="35"/>
      <c r="V565" s="35"/>
      <c r="W565" s="35"/>
      <c r="X565" s="35"/>
      <c r="Y565" s="35"/>
      <c r="Z565" s="35"/>
      <c r="AA565" s="35"/>
      <c r="AB565" s="35"/>
      <c r="AC565" s="35"/>
      <c r="AD565" s="35"/>
      <c r="AE565" s="36"/>
      <c r="AF565" s="35"/>
      <c r="AG565" s="35"/>
      <c r="AH565" s="35"/>
      <c r="AI565" s="35"/>
      <c r="AJ565" s="35"/>
      <c r="AK565" s="35"/>
      <c r="AL565" s="35"/>
      <c r="AM565" s="35"/>
      <c r="AN565" s="35"/>
      <c r="AO565" s="35"/>
      <c r="AP565" s="35"/>
      <c r="AQ565" s="35"/>
      <c r="AR565" s="35"/>
      <c r="AS565" s="35"/>
      <c r="AT565" s="35"/>
      <c r="AU565" s="35"/>
      <c r="AV565" s="35"/>
      <c r="AW565" s="35"/>
      <c r="AX565" s="35"/>
      <c r="AY565" s="35"/>
      <c r="AZ565" s="35"/>
    </row>
    <row r="566" spans="17:52" ht="12.75">
      <c r="Q566" s="35"/>
      <c r="R566" s="36"/>
      <c r="S566" s="35"/>
      <c r="T566" s="35"/>
      <c r="U566" s="35"/>
      <c r="V566" s="35"/>
      <c r="W566" s="35"/>
      <c r="X566" s="35"/>
      <c r="Y566" s="35"/>
      <c r="Z566" s="35"/>
      <c r="AA566" s="35"/>
      <c r="AB566" s="35"/>
      <c r="AC566" s="35"/>
      <c r="AD566" s="35"/>
      <c r="AE566" s="36"/>
      <c r="AF566" s="35"/>
      <c r="AG566" s="35"/>
      <c r="AH566" s="35"/>
      <c r="AI566" s="35"/>
      <c r="AJ566" s="35"/>
      <c r="AK566" s="35"/>
      <c r="AL566" s="35"/>
      <c r="AM566" s="35"/>
      <c r="AN566" s="35"/>
      <c r="AO566" s="35"/>
      <c r="AP566" s="35"/>
      <c r="AQ566" s="35"/>
      <c r="AR566" s="35"/>
      <c r="AS566" s="35"/>
      <c r="AT566" s="35"/>
      <c r="AU566" s="35"/>
      <c r="AV566" s="35"/>
      <c r="AW566" s="35"/>
      <c r="AX566" s="35"/>
      <c r="AY566" s="35"/>
      <c r="AZ566" s="35"/>
    </row>
    <row r="567" spans="17:52" ht="12.75">
      <c r="Q567" s="35"/>
      <c r="R567" s="36"/>
      <c r="S567" s="35"/>
      <c r="T567" s="35"/>
      <c r="U567" s="35"/>
      <c r="V567" s="35"/>
      <c r="W567" s="35"/>
      <c r="X567" s="35"/>
      <c r="Y567" s="35"/>
      <c r="Z567" s="35"/>
      <c r="AA567" s="35"/>
      <c r="AB567" s="35"/>
      <c r="AC567" s="35"/>
      <c r="AD567" s="35"/>
      <c r="AE567" s="36"/>
      <c r="AF567" s="35"/>
      <c r="AG567" s="35"/>
      <c r="AH567" s="35"/>
      <c r="AI567" s="35"/>
      <c r="AJ567" s="35"/>
      <c r="AK567" s="35"/>
      <c r="AL567" s="35"/>
      <c r="AM567" s="35"/>
      <c r="AN567" s="35"/>
      <c r="AO567" s="35"/>
      <c r="AP567" s="35"/>
      <c r="AQ567" s="35"/>
      <c r="AR567" s="35"/>
      <c r="AS567" s="35"/>
      <c r="AT567" s="35"/>
      <c r="AU567" s="35"/>
      <c r="AV567" s="35"/>
      <c r="AW567" s="35"/>
      <c r="AX567" s="35"/>
      <c r="AY567" s="35"/>
      <c r="AZ567" s="35"/>
    </row>
    <row r="568" spans="17:52" ht="12.75">
      <c r="Q568" s="35"/>
      <c r="R568" s="36"/>
      <c r="S568" s="35"/>
      <c r="T568" s="35"/>
      <c r="U568" s="35"/>
      <c r="V568" s="35"/>
      <c r="W568" s="35"/>
      <c r="X568" s="35"/>
      <c r="Y568" s="35"/>
      <c r="Z568" s="35"/>
      <c r="AA568" s="35"/>
      <c r="AB568" s="35"/>
      <c r="AC568" s="35"/>
      <c r="AD568" s="35"/>
      <c r="AE568" s="36"/>
      <c r="AF568" s="35"/>
      <c r="AG568" s="35"/>
      <c r="AH568" s="35"/>
      <c r="AI568" s="35"/>
      <c r="AJ568" s="35"/>
      <c r="AK568" s="35"/>
      <c r="AL568" s="35"/>
      <c r="AM568" s="35"/>
      <c r="AN568" s="35"/>
      <c r="AO568" s="35"/>
      <c r="AP568" s="35"/>
      <c r="AQ568" s="35"/>
      <c r="AR568" s="35"/>
      <c r="AS568" s="35"/>
      <c r="AT568" s="35"/>
      <c r="AU568" s="35"/>
      <c r="AV568" s="35"/>
      <c r="AW568" s="35"/>
      <c r="AX568" s="35"/>
      <c r="AY568" s="35"/>
      <c r="AZ568" s="35"/>
    </row>
    <row r="569" spans="17:52" ht="12.75">
      <c r="Q569" s="35"/>
      <c r="R569" s="36"/>
      <c r="S569" s="35"/>
      <c r="T569" s="35"/>
      <c r="U569" s="35"/>
      <c r="V569" s="35"/>
      <c r="W569" s="35"/>
      <c r="X569" s="35"/>
      <c r="Y569" s="35"/>
      <c r="Z569" s="35"/>
      <c r="AA569" s="35"/>
      <c r="AB569" s="35"/>
      <c r="AC569" s="35"/>
      <c r="AD569" s="35"/>
      <c r="AE569" s="36"/>
      <c r="AF569" s="35"/>
      <c r="AG569" s="35"/>
      <c r="AH569" s="35"/>
      <c r="AI569" s="35"/>
      <c r="AJ569" s="35"/>
      <c r="AK569" s="35"/>
      <c r="AL569" s="35"/>
      <c r="AM569" s="35"/>
      <c r="AN569" s="35"/>
      <c r="AO569" s="35"/>
      <c r="AP569" s="35"/>
      <c r="AQ569" s="35"/>
      <c r="AR569" s="35"/>
      <c r="AS569" s="35"/>
      <c r="AT569" s="35"/>
      <c r="AU569" s="35"/>
      <c r="AV569" s="35"/>
      <c r="AW569" s="35"/>
      <c r="AX569" s="35"/>
      <c r="AY569" s="35"/>
      <c r="AZ569" s="35"/>
    </row>
    <row r="570" spans="17:52" ht="12.75">
      <c r="Q570" s="35"/>
      <c r="R570" s="36"/>
      <c r="S570" s="35"/>
      <c r="T570" s="35"/>
      <c r="U570" s="35"/>
      <c r="V570" s="35"/>
      <c r="W570" s="35"/>
      <c r="X570" s="35"/>
      <c r="Y570" s="35"/>
      <c r="Z570" s="35"/>
      <c r="AA570" s="35"/>
      <c r="AB570" s="35"/>
      <c r="AC570" s="35"/>
      <c r="AD570" s="35"/>
      <c r="AE570" s="36"/>
      <c r="AF570" s="35"/>
      <c r="AG570" s="35"/>
      <c r="AH570" s="35"/>
      <c r="AI570" s="35"/>
      <c r="AJ570" s="35"/>
      <c r="AK570" s="35"/>
      <c r="AL570" s="35"/>
      <c r="AM570" s="35"/>
      <c r="AN570" s="35"/>
      <c r="AO570" s="35"/>
      <c r="AP570" s="35"/>
      <c r="AQ570" s="35"/>
      <c r="AR570" s="35"/>
      <c r="AS570" s="35"/>
      <c r="AT570" s="35"/>
      <c r="AU570" s="35"/>
      <c r="AV570" s="35"/>
      <c r="AW570" s="35"/>
      <c r="AX570" s="35"/>
      <c r="AY570" s="35"/>
      <c r="AZ570" s="35"/>
    </row>
    <row r="571" spans="17:52" ht="12.75">
      <c r="Q571" s="35"/>
      <c r="R571" s="36"/>
      <c r="S571" s="35"/>
      <c r="T571" s="35"/>
      <c r="U571" s="35"/>
      <c r="V571" s="35"/>
      <c r="W571" s="35"/>
      <c r="X571" s="35"/>
      <c r="Y571" s="35"/>
      <c r="Z571" s="35"/>
      <c r="AA571" s="35"/>
      <c r="AB571" s="35"/>
      <c r="AC571" s="35"/>
      <c r="AD571" s="35"/>
      <c r="AE571" s="36"/>
      <c r="AF571" s="35"/>
      <c r="AG571" s="35"/>
      <c r="AH571" s="35"/>
      <c r="AI571" s="35"/>
      <c r="AJ571" s="35"/>
      <c r="AK571" s="35"/>
      <c r="AL571" s="35"/>
      <c r="AM571" s="35"/>
      <c r="AN571" s="35"/>
      <c r="AO571" s="35"/>
      <c r="AP571" s="35"/>
      <c r="AQ571" s="35"/>
      <c r="AR571" s="35"/>
      <c r="AS571" s="35"/>
      <c r="AT571" s="35"/>
      <c r="AU571" s="35"/>
      <c r="AV571" s="35"/>
      <c r="AW571" s="35"/>
      <c r="AX571" s="35"/>
      <c r="AY571" s="35"/>
      <c r="AZ571" s="35"/>
    </row>
    <row r="572" spans="17:52" ht="12.75">
      <c r="Q572" s="35"/>
      <c r="R572" s="36"/>
      <c r="S572" s="35"/>
      <c r="T572" s="35"/>
      <c r="U572" s="35"/>
      <c r="V572" s="35"/>
      <c r="W572" s="35"/>
      <c r="X572" s="35"/>
      <c r="Y572" s="35"/>
      <c r="Z572" s="35"/>
      <c r="AA572" s="35"/>
      <c r="AB572" s="35"/>
      <c r="AC572" s="35"/>
      <c r="AD572" s="35"/>
      <c r="AE572" s="36"/>
      <c r="AF572" s="35"/>
      <c r="AG572" s="35"/>
      <c r="AH572" s="35"/>
      <c r="AI572" s="35"/>
      <c r="AJ572" s="35"/>
      <c r="AK572" s="35"/>
      <c r="AL572" s="35"/>
      <c r="AM572" s="35"/>
      <c r="AN572" s="35"/>
      <c r="AO572" s="35"/>
      <c r="AP572" s="35"/>
      <c r="AQ572" s="35"/>
      <c r="AR572" s="35"/>
      <c r="AS572" s="35"/>
      <c r="AT572" s="35"/>
      <c r="AU572" s="35"/>
      <c r="AV572" s="35"/>
      <c r="AW572" s="35"/>
      <c r="AX572" s="35"/>
      <c r="AY572" s="35"/>
      <c r="AZ572" s="35"/>
    </row>
    <row r="573" spans="17:52" ht="12.75">
      <c r="Q573" s="35"/>
      <c r="R573" s="36"/>
      <c r="S573" s="35"/>
      <c r="T573" s="35"/>
      <c r="U573" s="35"/>
      <c r="V573" s="35"/>
      <c r="W573" s="35"/>
      <c r="X573" s="35"/>
      <c r="Y573" s="35"/>
      <c r="Z573" s="35"/>
      <c r="AA573" s="35"/>
      <c r="AB573" s="35"/>
      <c r="AC573" s="35"/>
      <c r="AD573" s="35"/>
      <c r="AE573" s="36"/>
      <c r="AF573" s="35"/>
      <c r="AG573" s="35"/>
      <c r="AH573" s="35"/>
      <c r="AI573" s="35"/>
      <c r="AJ573" s="35"/>
      <c r="AK573" s="35"/>
      <c r="AL573" s="35"/>
      <c r="AM573" s="35"/>
      <c r="AN573" s="35"/>
      <c r="AO573" s="35"/>
      <c r="AP573" s="35"/>
      <c r="AQ573" s="35"/>
      <c r="AR573" s="35"/>
      <c r="AS573" s="35"/>
      <c r="AT573" s="35"/>
      <c r="AU573" s="35"/>
      <c r="AV573" s="35"/>
      <c r="AW573" s="35"/>
      <c r="AX573" s="35"/>
      <c r="AY573" s="35"/>
      <c r="AZ573" s="35"/>
    </row>
    <row r="574" spans="17:52" ht="12.75">
      <c r="Q574" s="35"/>
      <c r="R574" s="36"/>
      <c r="S574" s="35"/>
      <c r="T574" s="35"/>
      <c r="U574" s="35"/>
      <c r="V574" s="35"/>
      <c r="W574" s="35"/>
      <c r="X574" s="35"/>
      <c r="Y574" s="35"/>
      <c r="Z574" s="35"/>
      <c r="AA574" s="35"/>
      <c r="AB574" s="35"/>
      <c r="AC574" s="35"/>
      <c r="AD574" s="35"/>
      <c r="AE574" s="36"/>
      <c r="AF574" s="35"/>
      <c r="AG574" s="35"/>
      <c r="AH574" s="35"/>
      <c r="AI574" s="35"/>
      <c r="AJ574" s="35"/>
      <c r="AK574" s="35"/>
      <c r="AL574" s="35"/>
      <c r="AM574" s="35"/>
      <c r="AN574" s="35"/>
      <c r="AO574" s="35"/>
      <c r="AP574" s="35"/>
      <c r="AQ574" s="35"/>
      <c r="AR574" s="35"/>
      <c r="AS574" s="35"/>
      <c r="AT574" s="35"/>
      <c r="AU574" s="35"/>
      <c r="AV574" s="35"/>
      <c r="AW574" s="35"/>
      <c r="AX574" s="35"/>
      <c r="AY574" s="35"/>
      <c r="AZ574" s="35"/>
    </row>
    <row r="575" spans="17:52" ht="12.75">
      <c r="Q575" s="35"/>
      <c r="R575" s="36"/>
      <c r="S575" s="35"/>
      <c r="T575" s="35"/>
      <c r="U575" s="35"/>
      <c r="V575" s="35"/>
      <c r="W575" s="35"/>
      <c r="X575" s="35"/>
      <c r="Y575" s="35"/>
      <c r="Z575" s="35"/>
      <c r="AA575" s="35"/>
      <c r="AB575" s="35"/>
      <c r="AC575" s="35"/>
      <c r="AD575" s="35"/>
      <c r="AE575" s="36"/>
      <c r="AF575" s="35"/>
      <c r="AG575" s="35"/>
      <c r="AH575" s="35"/>
      <c r="AI575" s="35"/>
      <c r="AJ575" s="35"/>
      <c r="AK575" s="35"/>
      <c r="AL575" s="35"/>
      <c r="AM575" s="35"/>
      <c r="AN575" s="35"/>
      <c r="AO575" s="35"/>
      <c r="AP575" s="35"/>
      <c r="AQ575" s="35"/>
      <c r="AR575" s="35"/>
      <c r="AS575" s="35"/>
      <c r="AT575" s="35"/>
      <c r="AU575" s="35"/>
      <c r="AV575" s="35"/>
      <c r="AW575" s="35"/>
      <c r="AX575" s="35"/>
      <c r="AY575" s="35"/>
      <c r="AZ575" s="35"/>
    </row>
    <row r="576" spans="17:52" ht="12.75">
      <c r="Q576" s="35"/>
      <c r="R576" s="36"/>
      <c r="S576" s="35"/>
      <c r="T576" s="35"/>
      <c r="U576" s="35"/>
      <c r="V576" s="35"/>
      <c r="W576" s="35"/>
      <c r="X576" s="35"/>
      <c r="Y576" s="35"/>
      <c r="Z576" s="35"/>
      <c r="AA576" s="35"/>
      <c r="AB576" s="35"/>
      <c r="AC576" s="35"/>
      <c r="AD576" s="35"/>
      <c r="AE576" s="36"/>
      <c r="AF576" s="35"/>
      <c r="AG576" s="35"/>
      <c r="AH576" s="35"/>
      <c r="AI576" s="35"/>
      <c r="AJ576" s="35"/>
      <c r="AK576" s="35"/>
      <c r="AL576" s="35"/>
      <c r="AM576" s="35"/>
      <c r="AN576" s="35"/>
      <c r="AO576" s="35"/>
      <c r="AP576" s="35"/>
      <c r="AQ576" s="35"/>
      <c r="AR576" s="35"/>
      <c r="AS576" s="35"/>
      <c r="AT576" s="35"/>
      <c r="AU576" s="35"/>
      <c r="AV576" s="35"/>
      <c r="AW576" s="35"/>
      <c r="AX576" s="35"/>
      <c r="AY576" s="35"/>
      <c r="AZ576" s="35"/>
    </row>
    <row r="577" spans="17:52" ht="12.75">
      <c r="Q577" s="35"/>
      <c r="R577" s="36"/>
      <c r="S577" s="35"/>
      <c r="T577" s="35"/>
      <c r="U577" s="35"/>
      <c r="V577" s="35"/>
      <c r="W577" s="35"/>
      <c r="X577" s="35"/>
      <c r="Y577" s="35"/>
      <c r="Z577" s="35"/>
      <c r="AA577" s="35"/>
      <c r="AB577" s="35"/>
      <c r="AC577" s="35"/>
      <c r="AD577" s="35"/>
      <c r="AE577" s="36"/>
      <c r="AF577" s="35"/>
      <c r="AG577" s="35"/>
      <c r="AH577" s="35"/>
      <c r="AI577" s="35"/>
      <c r="AJ577" s="35"/>
      <c r="AK577" s="35"/>
      <c r="AL577" s="35"/>
      <c r="AM577" s="35"/>
      <c r="AN577" s="35"/>
      <c r="AO577" s="35"/>
      <c r="AP577" s="35"/>
      <c r="AQ577" s="35"/>
      <c r="AR577" s="35"/>
      <c r="AS577" s="35"/>
      <c r="AT577" s="35"/>
      <c r="AU577" s="35"/>
      <c r="AV577" s="35"/>
      <c r="AW577" s="35"/>
      <c r="AX577" s="35"/>
      <c r="AY577" s="35"/>
      <c r="AZ577" s="35"/>
    </row>
    <row r="578" spans="17:52" ht="12.75">
      <c r="Q578" s="35"/>
      <c r="R578" s="36"/>
      <c r="S578" s="35"/>
      <c r="T578" s="35"/>
      <c r="U578" s="35"/>
      <c r="V578" s="35"/>
      <c r="W578" s="35"/>
      <c r="X578" s="35"/>
      <c r="Y578" s="35"/>
      <c r="Z578" s="35"/>
      <c r="AA578" s="35"/>
      <c r="AB578" s="35"/>
      <c r="AC578" s="35"/>
      <c r="AD578" s="35"/>
      <c r="AE578" s="36"/>
      <c r="AF578" s="35"/>
      <c r="AG578" s="35"/>
      <c r="AH578" s="35"/>
      <c r="AI578" s="35"/>
      <c r="AJ578" s="35"/>
      <c r="AK578" s="35"/>
      <c r="AL578" s="35"/>
      <c r="AM578" s="35"/>
      <c r="AN578" s="35"/>
      <c r="AO578" s="35"/>
      <c r="AP578" s="35"/>
      <c r="AQ578" s="35"/>
      <c r="AR578" s="35"/>
      <c r="AS578" s="35"/>
      <c r="AT578" s="35"/>
      <c r="AU578" s="35"/>
      <c r="AV578" s="35"/>
      <c r="AW578" s="35"/>
      <c r="AX578" s="35"/>
      <c r="AY578" s="35"/>
      <c r="AZ578" s="35"/>
    </row>
    <row r="579" spans="17:52" ht="12.75">
      <c r="Q579" s="35"/>
      <c r="R579" s="36"/>
      <c r="S579" s="35"/>
      <c r="T579" s="35"/>
      <c r="U579" s="35"/>
      <c r="V579" s="35"/>
      <c r="W579" s="35"/>
      <c r="X579" s="35"/>
      <c r="Y579" s="35"/>
      <c r="Z579" s="35"/>
      <c r="AA579" s="35"/>
      <c r="AB579" s="35"/>
      <c r="AC579" s="35"/>
      <c r="AD579" s="35"/>
      <c r="AE579" s="36"/>
      <c r="AF579" s="35"/>
      <c r="AG579" s="35"/>
      <c r="AH579" s="35"/>
      <c r="AI579" s="35"/>
      <c r="AJ579" s="35"/>
      <c r="AK579" s="35"/>
      <c r="AL579" s="35"/>
      <c r="AM579" s="35"/>
      <c r="AN579" s="35"/>
      <c r="AO579" s="35"/>
      <c r="AP579" s="35"/>
      <c r="AQ579" s="35"/>
      <c r="AR579" s="35"/>
      <c r="AS579" s="35"/>
      <c r="AT579" s="35"/>
      <c r="AU579" s="35"/>
      <c r="AV579" s="35"/>
      <c r="AW579" s="35"/>
      <c r="AX579" s="35"/>
      <c r="AY579" s="35"/>
      <c r="AZ579" s="35"/>
    </row>
    <row r="580" spans="17:52" ht="12.75">
      <c r="Q580" s="35"/>
      <c r="R580" s="36"/>
      <c r="S580" s="35"/>
      <c r="T580" s="35"/>
      <c r="U580" s="35"/>
      <c r="V580" s="35"/>
      <c r="W580" s="35"/>
      <c r="X580" s="35"/>
      <c r="Y580" s="35"/>
      <c r="Z580" s="35"/>
      <c r="AA580" s="35"/>
      <c r="AB580" s="35"/>
      <c r="AC580" s="35"/>
      <c r="AD580" s="35"/>
      <c r="AE580" s="36"/>
      <c r="AF580" s="35"/>
      <c r="AG580" s="35"/>
      <c r="AH580" s="35"/>
      <c r="AI580" s="35"/>
      <c r="AJ580" s="35"/>
      <c r="AK580" s="35"/>
      <c r="AL580" s="35"/>
      <c r="AM580" s="35"/>
      <c r="AN580" s="35"/>
      <c r="AO580" s="35"/>
      <c r="AP580" s="35"/>
      <c r="AQ580" s="35"/>
      <c r="AR580" s="35"/>
      <c r="AS580" s="35"/>
      <c r="AT580" s="35"/>
      <c r="AU580" s="35"/>
      <c r="AV580" s="35"/>
      <c r="AW580" s="35"/>
      <c r="AX580" s="35"/>
      <c r="AY580" s="35"/>
      <c r="AZ580" s="35"/>
    </row>
    <row r="581" spans="17:52" ht="12.75">
      <c r="Q581" s="35"/>
      <c r="R581" s="36"/>
      <c r="S581" s="35"/>
      <c r="T581" s="35"/>
      <c r="U581" s="35"/>
      <c r="V581" s="35"/>
      <c r="W581" s="35"/>
      <c r="X581" s="35"/>
      <c r="Y581" s="35"/>
      <c r="Z581" s="35"/>
      <c r="AA581" s="35"/>
      <c r="AB581" s="35"/>
      <c r="AC581" s="35"/>
      <c r="AD581" s="35"/>
      <c r="AE581" s="36"/>
      <c r="AF581" s="35"/>
      <c r="AG581" s="35"/>
      <c r="AH581" s="35"/>
      <c r="AI581" s="35"/>
      <c r="AJ581" s="35"/>
      <c r="AK581" s="35"/>
      <c r="AL581" s="35"/>
      <c r="AM581" s="35"/>
      <c r="AN581" s="35"/>
      <c r="AO581" s="35"/>
      <c r="AP581" s="35"/>
      <c r="AQ581" s="35"/>
      <c r="AR581" s="35"/>
      <c r="AS581" s="35"/>
      <c r="AT581" s="35"/>
      <c r="AU581" s="35"/>
      <c r="AV581" s="35"/>
      <c r="AW581" s="35"/>
      <c r="AX581" s="35"/>
      <c r="AY581" s="35"/>
      <c r="AZ581" s="35"/>
    </row>
    <row r="582" spans="17:52" ht="12.75">
      <c r="Q582" s="35"/>
      <c r="R582" s="36"/>
      <c r="S582" s="35"/>
      <c r="T582" s="35"/>
      <c r="U582" s="35"/>
      <c r="V582" s="35"/>
      <c r="W582" s="35"/>
      <c r="X582" s="35"/>
      <c r="Y582" s="35"/>
      <c r="Z582" s="35"/>
      <c r="AA582" s="35"/>
      <c r="AB582" s="35"/>
      <c r="AC582" s="35"/>
      <c r="AD582" s="35"/>
      <c r="AE582" s="36"/>
      <c r="AF582" s="35"/>
      <c r="AG582" s="35"/>
      <c r="AH582" s="35"/>
      <c r="AI582" s="35"/>
      <c r="AJ582" s="35"/>
      <c r="AK582" s="35"/>
      <c r="AL582" s="35"/>
      <c r="AM582" s="35"/>
      <c r="AN582" s="35"/>
      <c r="AO582" s="35"/>
      <c r="AP582" s="35"/>
      <c r="AQ582" s="35"/>
      <c r="AR582" s="35"/>
      <c r="AS582" s="35"/>
      <c r="AT582" s="35"/>
      <c r="AU582" s="35"/>
      <c r="AV582" s="35"/>
      <c r="AW582" s="35"/>
      <c r="AX582" s="35"/>
      <c r="AY582" s="35"/>
      <c r="AZ582" s="35"/>
    </row>
    <row r="583" spans="17:52" ht="12.75">
      <c r="Q583" s="35"/>
      <c r="R583" s="36"/>
      <c r="S583" s="35"/>
      <c r="T583" s="35"/>
      <c r="U583" s="35"/>
      <c r="V583" s="35"/>
      <c r="W583" s="35"/>
      <c r="X583" s="35"/>
      <c r="Y583" s="35"/>
      <c r="Z583" s="35"/>
      <c r="AA583" s="35"/>
      <c r="AB583" s="35"/>
      <c r="AC583" s="35"/>
      <c r="AD583" s="35"/>
      <c r="AE583" s="36"/>
      <c r="AF583" s="35"/>
      <c r="AG583" s="35"/>
      <c r="AH583" s="35"/>
      <c r="AI583" s="35"/>
      <c r="AJ583" s="35"/>
      <c r="AK583" s="35"/>
      <c r="AL583" s="35"/>
      <c r="AM583" s="35"/>
      <c r="AN583" s="35"/>
      <c r="AO583" s="35"/>
      <c r="AP583" s="35"/>
      <c r="AQ583" s="35"/>
      <c r="AR583" s="35"/>
      <c r="AS583" s="35"/>
      <c r="AT583" s="35"/>
      <c r="AU583" s="35"/>
      <c r="AV583" s="35"/>
      <c r="AW583" s="35"/>
      <c r="AX583" s="35"/>
      <c r="AY583" s="35"/>
      <c r="AZ583" s="35"/>
    </row>
    <row r="584" spans="17:52" ht="12.75">
      <c r="Q584" s="35"/>
      <c r="R584" s="36"/>
      <c r="S584" s="35"/>
      <c r="T584" s="35"/>
      <c r="U584" s="35"/>
      <c r="V584" s="35"/>
      <c r="W584" s="35"/>
      <c r="X584" s="35"/>
      <c r="Y584" s="35"/>
      <c r="Z584" s="35"/>
      <c r="AA584" s="35"/>
      <c r="AB584" s="35"/>
      <c r="AC584" s="35"/>
      <c r="AD584" s="35"/>
      <c r="AE584" s="36"/>
      <c r="AF584" s="35"/>
      <c r="AG584" s="35"/>
      <c r="AH584" s="35"/>
      <c r="AI584" s="35"/>
      <c r="AJ584" s="35"/>
      <c r="AK584" s="35"/>
      <c r="AL584" s="35"/>
      <c r="AM584" s="35"/>
      <c r="AN584" s="35"/>
      <c r="AO584" s="35"/>
      <c r="AP584" s="35"/>
      <c r="AQ584" s="35"/>
      <c r="AR584" s="35"/>
      <c r="AS584" s="35"/>
      <c r="AT584" s="35"/>
      <c r="AU584" s="35"/>
      <c r="AV584" s="35"/>
      <c r="AW584" s="35"/>
      <c r="AX584" s="35"/>
      <c r="AY584" s="35"/>
      <c r="AZ584" s="35"/>
    </row>
    <row r="585" spans="17:52" ht="12.75">
      <c r="Q585" s="35"/>
      <c r="R585" s="36"/>
      <c r="S585" s="35"/>
      <c r="T585" s="35"/>
      <c r="U585" s="35"/>
      <c r="V585" s="35"/>
      <c r="W585" s="35"/>
      <c r="X585" s="35"/>
      <c r="Y585" s="35"/>
      <c r="Z585" s="35"/>
      <c r="AA585" s="35"/>
      <c r="AB585" s="35"/>
      <c r="AC585" s="35"/>
      <c r="AD585" s="35"/>
      <c r="AE585" s="36"/>
      <c r="AF585" s="35"/>
      <c r="AG585" s="35"/>
      <c r="AH585" s="35"/>
      <c r="AI585" s="35"/>
      <c r="AJ585" s="35"/>
      <c r="AK585" s="35"/>
      <c r="AL585" s="35"/>
      <c r="AM585" s="35"/>
      <c r="AN585" s="35"/>
      <c r="AO585" s="35"/>
      <c r="AP585" s="35"/>
      <c r="AQ585" s="35"/>
      <c r="AR585" s="35"/>
      <c r="AS585" s="35"/>
      <c r="AT585" s="35"/>
      <c r="AU585" s="35"/>
      <c r="AV585" s="35"/>
      <c r="AW585" s="35"/>
      <c r="AX585" s="35"/>
      <c r="AY585" s="35"/>
      <c r="AZ585" s="35"/>
    </row>
    <row r="586" spans="17:52" ht="12.75">
      <c r="Q586" s="35"/>
      <c r="R586" s="36"/>
      <c r="S586" s="35"/>
      <c r="T586" s="35"/>
      <c r="U586" s="35"/>
      <c r="V586" s="35"/>
      <c r="W586" s="35"/>
      <c r="X586" s="35"/>
      <c r="Y586" s="35"/>
      <c r="Z586" s="35"/>
      <c r="AA586" s="35"/>
      <c r="AB586" s="35"/>
      <c r="AC586" s="35"/>
      <c r="AD586" s="35"/>
      <c r="AE586" s="36"/>
      <c r="AF586" s="35"/>
      <c r="AG586" s="35"/>
      <c r="AH586" s="35"/>
      <c r="AI586" s="35"/>
      <c r="AJ586" s="35"/>
      <c r="AK586" s="35"/>
      <c r="AL586" s="35"/>
      <c r="AM586" s="35"/>
      <c r="AN586" s="35"/>
      <c r="AO586" s="35"/>
      <c r="AP586" s="35"/>
      <c r="AQ586" s="35"/>
      <c r="AR586" s="35"/>
      <c r="AS586" s="35"/>
      <c r="AT586" s="35"/>
      <c r="AU586" s="35"/>
      <c r="AV586" s="35"/>
      <c r="AW586" s="35"/>
      <c r="AX586" s="35"/>
      <c r="AY586" s="35"/>
      <c r="AZ586" s="35"/>
    </row>
    <row r="587" spans="17:52" ht="12.75">
      <c r="Q587" s="35"/>
      <c r="R587" s="36"/>
      <c r="S587" s="35"/>
      <c r="T587" s="35"/>
      <c r="U587" s="35"/>
      <c r="V587" s="35"/>
      <c r="W587" s="35"/>
      <c r="X587" s="35"/>
      <c r="Y587" s="35"/>
      <c r="Z587" s="35"/>
      <c r="AA587" s="35"/>
      <c r="AB587" s="35"/>
      <c r="AC587" s="35"/>
      <c r="AD587" s="35"/>
      <c r="AE587" s="36"/>
      <c r="AF587" s="35"/>
      <c r="AG587" s="35"/>
      <c r="AH587" s="35"/>
      <c r="AI587" s="35"/>
      <c r="AJ587" s="35"/>
      <c r="AK587" s="35"/>
      <c r="AL587" s="35"/>
      <c r="AM587" s="35"/>
      <c r="AN587" s="35"/>
      <c r="AO587" s="35"/>
      <c r="AP587" s="35"/>
      <c r="AQ587" s="35"/>
      <c r="AR587" s="35"/>
      <c r="AS587" s="35"/>
      <c r="AT587" s="35"/>
      <c r="AU587" s="35"/>
      <c r="AV587" s="35"/>
      <c r="AW587" s="35"/>
      <c r="AX587" s="35"/>
      <c r="AY587" s="35"/>
      <c r="AZ587" s="35"/>
    </row>
    <row r="588" spans="17:52" ht="12.75">
      <c r="Q588" s="35"/>
      <c r="R588" s="36"/>
      <c r="S588" s="35"/>
      <c r="T588" s="35"/>
      <c r="U588" s="35"/>
      <c r="V588" s="35"/>
      <c r="W588" s="35"/>
      <c r="X588" s="35"/>
      <c r="Y588" s="35"/>
      <c r="Z588" s="35"/>
      <c r="AA588" s="35"/>
      <c r="AB588" s="35"/>
      <c r="AC588" s="35"/>
      <c r="AD588" s="35"/>
      <c r="AE588" s="36"/>
      <c r="AF588" s="35"/>
      <c r="AG588" s="35"/>
      <c r="AH588" s="35"/>
      <c r="AI588" s="35"/>
      <c r="AJ588" s="35"/>
      <c r="AK588" s="35"/>
      <c r="AL588" s="35"/>
      <c r="AM588" s="35"/>
      <c r="AN588" s="35"/>
      <c r="AO588" s="35"/>
      <c r="AP588" s="35"/>
      <c r="AQ588" s="35"/>
      <c r="AR588" s="35"/>
      <c r="AS588" s="35"/>
      <c r="AT588" s="35"/>
      <c r="AU588" s="35"/>
      <c r="AV588" s="35"/>
      <c r="AW588" s="35"/>
      <c r="AX588" s="35"/>
      <c r="AY588" s="35"/>
      <c r="AZ588" s="35"/>
    </row>
    <row r="589" spans="17:52" ht="12.75">
      <c r="Q589" s="35"/>
      <c r="R589" s="36"/>
      <c r="S589" s="35"/>
      <c r="T589" s="35"/>
      <c r="U589" s="35"/>
      <c r="V589" s="35"/>
      <c r="W589" s="35"/>
      <c r="X589" s="35"/>
      <c r="Y589" s="35"/>
      <c r="Z589" s="35"/>
      <c r="AA589" s="35"/>
      <c r="AB589" s="35"/>
      <c r="AC589" s="35"/>
      <c r="AD589" s="35"/>
      <c r="AE589" s="36"/>
      <c r="AF589" s="35"/>
      <c r="AG589" s="35"/>
      <c r="AH589" s="35"/>
      <c r="AI589" s="35"/>
      <c r="AJ589" s="35"/>
      <c r="AK589" s="35"/>
      <c r="AL589" s="35"/>
      <c r="AM589" s="35"/>
      <c r="AN589" s="35"/>
      <c r="AO589" s="35"/>
      <c r="AP589" s="35"/>
      <c r="AQ589" s="35"/>
      <c r="AR589" s="35"/>
      <c r="AS589" s="35"/>
      <c r="AT589" s="35"/>
      <c r="AU589" s="35"/>
      <c r="AV589" s="35"/>
      <c r="AW589" s="35"/>
      <c r="AX589" s="35"/>
      <c r="AY589" s="35"/>
      <c r="AZ589" s="35"/>
    </row>
    <row r="590" spans="17:52" ht="12.75">
      <c r="Q590" s="35"/>
      <c r="R590" s="36"/>
      <c r="S590" s="35"/>
      <c r="T590" s="35"/>
      <c r="U590" s="35"/>
      <c r="V590" s="35"/>
      <c r="W590" s="35"/>
      <c r="X590" s="35"/>
      <c r="Y590" s="35"/>
      <c r="Z590" s="35"/>
      <c r="AA590" s="35"/>
      <c r="AB590" s="35"/>
      <c r="AC590" s="35"/>
      <c r="AD590" s="35"/>
      <c r="AE590" s="36"/>
      <c r="AF590" s="35"/>
      <c r="AG590" s="35"/>
      <c r="AH590" s="35"/>
      <c r="AI590" s="35"/>
      <c r="AJ590" s="35"/>
      <c r="AK590" s="35"/>
      <c r="AL590" s="35"/>
      <c r="AM590" s="35"/>
      <c r="AN590" s="35"/>
      <c r="AO590" s="35"/>
      <c r="AP590" s="35"/>
      <c r="AQ590" s="35"/>
      <c r="AR590" s="35"/>
      <c r="AS590" s="35"/>
      <c r="AT590" s="35"/>
      <c r="AU590" s="35"/>
      <c r="AV590" s="35"/>
      <c r="AW590" s="35"/>
      <c r="AX590" s="35"/>
      <c r="AY590" s="35"/>
      <c r="AZ590" s="35"/>
    </row>
    <row r="591" spans="17:52" ht="12.75">
      <c r="Q591" s="35"/>
      <c r="R591" s="36"/>
      <c r="S591" s="35"/>
      <c r="T591" s="35"/>
      <c r="U591" s="35"/>
      <c r="V591" s="35"/>
      <c r="W591" s="35"/>
      <c r="X591" s="35"/>
      <c r="Y591" s="35"/>
      <c r="Z591" s="35"/>
      <c r="AA591" s="35"/>
      <c r="AB591" s="35"/>
      <c r="AC591" s="35"/>
      <c r="AD591" s="35"/>
      <c r="AE591" s="36"/>
      <c r="AF591" s="35"/>
      <c r="AG591" s="35"/>
      <c r="AH591" s="35"/>
      <c r="AI591" s="35"/>
      <c r="AJ591" s="35"/>
      <c r="AK591" s="35"/>
      <c r="AL591" s="35"/>
      <c r="AM591" s="35"/>
      <c r="AN591" s="35"/>
      <c r="AO591" s="35"/>
      <c r="AP591" s="35"/>
      <c r="AQ591" s="35"/>
      <c r="AR591" s="35"/>
      <c r="AS591" s="35"/>
      <c r="AT591" s="35"/>
      <c r="AU591" s="35"/>
      <c r="AV591" s="35"/>
      <c r="AW591" s="35"/>
      <c r="AX591" s="35"/>
      <c r="AY591" s="35"/>
      <c r="AZ591" s="35"/>
    </row>
    <row r="592" spans="17:52" ht="12.75">
      <c r="Q592" s="35"/>
      <c r="R592" s="36"/>
      <c r="S592" s="35"/>
      <c r="T592" s="35"/>
      <c r="U592" s="35"/>
      <c r="V592" s="35"/>
      <c r="W592" s="35"/>
      <c r="X592" s="35"/>
      <c r="Y592" s="35"/>
      <c r="Z592" s="35"/>
      <c r="AA592" s="35"/>
      <c r="AB592" s="35"/>
      <c r="AC592" s="35"/>
      <c r="AD592" s="35"/>
      <c r="AE592" s="36"/>
      <c r="AF592" s="35"/>
      <c r="AG592" s="35"/>
      <c r="AH592" s="35"/>
      <c r="AI592" s="35"/>
      <c r="AJ592" s="35"/>
      <c r="AK592" s="35"/>
      <c r="AL592" s="35"/>
      <c r="AM592" s="35"/>
      <c r="AN592" s="35"/>
      <c r="AO592" s="35"/>
      <c r="AP592" s="35"/>
      <c r="AQ592" s="35"/>
      <c r="AR592" s="35"/>
      <c r="AS592" s="35"/>
      <c r="AT592" s="35"/>
      <c r="AU592" s="35"/>
      <c r="AV592" s="35"/>
      <c r="AW592" s="35"/>
      <c r="AX592" s="35"/>
      <c r="AY592" s="35"/>
      <c r="AZ592" s="35"/>
    </row>
    <row r="593" spans="17:52" ht="12.75">
      <c r="Q593" s="35"/>
      <c r="R593" s="36"/>
      <c r="S593" s="35"/>
      <c r="T593" s="35"/>
      <c r="U593" s="35"/>
      <c r="V593" s="35"/>
      <c r="W593" s="35"/>
      <c r="X593" s="35"/>
      <c r="Y593" s="35"/>
      <c r="Z593" s="35"/>
      <c r="AA593" s="35"/>
      <c r="AB593" s="35"/>
      <c r="AC593" s="35"/>
      <c r="AD593" s="35"/>
      <c r="AE593" s="36"/>
      <c r="AF593" s="35"/>
      <c r="AG593" s="35"/>
      <c r="AH593" s="35"/>
      <c r="AI593" s="35"/>
      <c r="AJ593" s="35"/>
      <c r="AK593" s="35"/>
      <c r="AL593" s="35"/>
      <c r="AM593" s="35"/>
      <c r="AN593" s="35"/>
      <c r="AO593" s="35"/>
      <c r="AP593" s="35"/>
      <c r="AQ593" s="35"/>
      <c r="AR593" s="35"/>
      <c r="AS593" s="35"/>
      <c r="AT593" s="35"/>
      <c r="AU593" s="35"/>
      <c r="AV593" s="35"/>
      <c r="AW593" s="35"/>
      <c r="AX593" s="35"/>
      <c r="AY593" s="35"/>
      <c r="AZ593" s="35"/>
    </row>
    <row r="594" spans="17:52" ht="12.75">
      <c r="Q594" s="35"/>
      <c r="R594" s="36"/>
      <c r="S594" s="35"/>
      <c r="T594" s="35"/>
      <c r="U594" s="35"/>
      <c r="V594" s="35"/>
      <c r="W594" s="35"/>
      <c r="X594" s="35"/>
      <c r="Y594" s="35"/>
      <c r="Z594" s="35"/>
      <c r="AA594" s="35"/>
      <c r="AB594" s="35"/>
      <c r="AC594" s="35"/>
      <c r="AD594" s="35"/>
      <c r="AE594" s="36"/>
      <c r="AF594" s="35"/>
      <c r="AG594" s="35"/>
      <c r="AH594" s="35"/>
      <c r="AI594" s="35"/>
      <c r="AJ594" s="35"/>
      <c r="AK594" s="35"/>
      <c r="AL594" s="35"/>
      <c r="AM594" s="35"/>
      <c r="AN594" s="35"/>
      <c r="AO594" s="35"/>
      <c r="AP594" s="35"/>
      <c r="AQ594" s="35"/>
      <c r="AR594" s="35"/>
      <c r="AS594" s="35"/>
      <c r="AT594" s="35"/>
      <c r="AU594" s="35"/>
      <c r="AV594" s="35"/>
      <c r="AW594" s="35"/>
      <c r="AX594" s="35"/>
      <c r="AY594" s="35"/>
      <c r="AZ594" s="35"/>
    </row>
    <row r="595" spans="17:52" ht="12.75">
      <c r="Q595" s="35"/>
      <c r="R595" s="36"/>
      <c r="S595" s="35"/>
      <c r="T595" s="35"/>
      <c r="U595" s="35"/>
      <c r="V595" s="35"/>
      <c r="W595" s="35"/>
      <c r="X595" s="35"/>
      <c r="Y595" s="35"/>
      <c r="Z595" s="35"/>
      <c r="AA595" s="35"/>
      <c r="AB595" s="35"/>
      <c r="AC595" s="35"/>
      <c r="AD595" s="35"/>
      <c r="AE595" s="36"/>
      <c r="AF595" s="35"/>
      <c r="AG595" s="35"/>
      <c r="AH595" s="35"/>
      <c r="AI595" s="35"/>
      <c r="AJ595" s="35"/>
      <c r="AK595" s="35"/>
      <c r="AL595" s="35"/>
      <c r="AM595" s="35"/>
      <c r="AN595" s="35"/>
      <c r="AO595" s="35"/>
      <c r="AP595" s="35"/>
      <c r="AQ595" s="35"/>
      <c r="AR595" s="35"/>
      <c r="AS595" s="35"/>
      <c r="AT595" s="35"/>
      <c r="AU595" s="35"/>
      <c r="AV595" s="35"/>
      <c r="AW595" s="35"/>
      <c r="AX595" s="35"/>
      <c r="AY595" s="35"/>
      <c r="AZ595" s="35"/>
    </row>
    <row r="596" spans="17:52" ht="12.75">
      <c r="Q596" s="35"/>
      <c r="R596" s="36"/>
      <c r="S596" s="35"/>
      <c r="T596" s="35"/>
      <c r="U596" s="35"/>
      <c r="V596" s="35"/>
      <c r="W596" s="35"/>
      <c r="X596" s="35"/>
      <c r="Y596" s="35"/>
      <c r="Z596" s="35"/>
      <c r="AA596" s="35"/>
      <c r="AB596" s="35"/>
      <c r="AC596" s="35"/>
      <c r="AD596" s="35"/>
      <c r="AE596" s="36"/>
      <c r="AF596" s="35"/>
      <c r="AG596" s="35"/>
      <c r="AH596" s="35"/>
      <c r="AI596" s="35"/>
      <c r="AJ596" s="35"/>
      <c r="AK596" s="35"/>
      <c r="AL596" s="35"/>
      <c r="AM596" s="35"/>
      <c r="AN596" s="35"/>
      <c r="AO596" s="35"/>
      <c r="AP596" s="35"/>
      <c r="AQ596" s="35"/>
      <c r="AR596" s="35"/>
      <c r="AS596" s="35"/>
      <c r="AT596" s="35"/>
      <c r="AU596" s="35"/>
      <c r="AV596" s="35"/>
      <c r="AW596" s="35"/>
      <c r="AX596" s="35"/>
      <c r="AY596" s="35"/>
      <c r="AZ596" s="35"/>
    </row>
    <row r="597" spans="17:52" ht="12.75">
      <c r="Q597" s="35"/>
      <c r="R597" s="36"/>
      <c r="S597" s="35"/>
      <c r="T597" s="35"/>
      <c r="U597" s="35"/>
      <c r="V597" s="35"/>
      <c r="W597" s="35"/>
      <c r="X597" s="35"/>
      <c r="Y597" s="35"/>
      <c r="Z597" s="35"/>
      <c r="AA597" s="35"/>
      <c r="AB597" s="35"/>
      <c r="AC597" s="35"/>
      <c r="AD597" s="35"/>
      <c r="AE597" s="36"/>
      <c r="AF597" s="35"/>
      <c r="AG597" s="35"/>
      <c r="AH597" s="35"/>
      <c r="AI597" s="35"/>
      <c r="AJ597" s="35"/>
      <c r="AK597" s="35"/>
      <c r="AL597" s="35"/>
      <c r="AM597" s="35"/>
      <c r="AN597" s="35"/>
      <c r="AO597" s="35"/>
      <c r="AP597" s="35"/>
      <c r="AQ597" s="35"/>
      <c r="AR597" s="35"/>
      <c r="AS597" s="35"/>
      <c r="AT597" s="35"/>
      <c r="AU597" s="35"/>
      <c r="AV597" s="35"/>
      <c r="AW597" s="35"/>
      <c r="AX597" s="35"/>
      <c r="AY597" s="35"/>
      <c r="AZ597" s="35"/>
    </row>
    <row r="598" spans="17:52" ht="12.75">
      <c r="Q598" s="35"/>
      <c r="R598" s="36"/>
      <c r="S598" s="35"/>
      <c r="T598" s="35"/>
      <c r="U598" s="35"/>
      <c r="V598" s="35"/>
      <c r="W598" s="35"/>
      <c r="X598" s="35"/>
      <c r="Y598" s="35"/>
      <c r="Z598" s="35"/>
      <c r="AA598" s="35"/>
      <c r="AB598" s="35"/>
      <c r="AC598" s="35"/>
      <c r="AD598" s="35"/>
      <c r="AE598" s="36"/>
      <c r="AF598" s="35"/>
      <c r="AG598" s="35"/>
      <c r="AH598" s="35"/>
      <c r="AI598" s="35"/>
      <c r="AJ598" s="35"/>
      <c r="AK598" s="35"/>
      <c r="AL598" s="35"/>
      <c r="AM598" s="35"/>
      <c r="AN598" s="35"/>
      <c r="AO598" s="35"/>
      <c r="AP598" s="35"/>
      <c r="AQ598" s="35"/>
      <c r="AR598" s="35"/>
      <c r="AS598" s="35"/>
      <c r="AT598" s="35"/>
      <c r="AU598" s="35"/>
      <c r="AV598" s="35"/>
      <c r="AW598" s="35"/>
      <c r="AX598" s="35"/>
      <c r="AY598" s="35"/>
      <c r="AZ598" s="35"/>
    </row>
    <row r="599" spans="17:52" ht="12.75">
      <c r="Q599" s="35"/>
      <c r="R599" s="36"/>
      <c r="S599" s="35"/>
      <c r="T599" s="35"/>
      <c r="U599" s="35"/>
      <c r="V599" s="35"/>
      <c r="W599" s="35"/>
      <c r="X599" s="35"/>
      <c r="Y599" s="35"/>
      <c r="Z599" s="35"/>
      <c r="AA599" s="35"/>
      <c r="AB599" s="35"/>
      <c r="AC599" s="35"/>
      <c r="AD599" s="35"/>
      <c r="AE599" s="36"/>
      <c r="AF599" s="35"/>
      <c r="AG599" s="35"/>
      <c r="AH599" s="35"/>
      <c r="AI599" s="35"/>
      <c r="AJ599" s="35"/>
      <c r="AK599" s="35"/>
      <c r="AL599" s="35"/>
      <c r="AM599" s="35"/>
      <c r="AN599" s="35"/>
      <c r="AO599" s="35"/>
      <c r="AP599" s="35"/>
      <c r="AQ599" s="35"/>
      <c r="AR599" s="35"/>
      <c r="AS599" s="35"/>
      <c r="AT599" s="35"/>
      <c r="AU599" s="35"/>
      <c r="AV599" s="35"/>
      <c r="AW599" s="35"/>
      <c r="AX599" s="35"/>
      <c r="AY599" s="35"/>
      <c r="AZ599" s="35"/>
    </row>
    <row r="600" spans="17:52" ht="12.75">
      <c r="Q600" s="35"/>
      <c r="R600" s="36"/>
      <c r="S600" s="35"/>
      <c r="T600" s="35"/>
      <c r="U600" s="35"/>
      <c r="V600" s="35"/>
      <c r="W600" s="35"/>
      <c r="X600" s="35"/>
      <c r="Y600" s="35"/>
      <c r="Z600" s="35"/>
      <c r="AA600" s="35"/>
      <c r="AB600" s="35"/>
      <c r="AC600" s="35"/>
      <c r="AD600" s="35"/>
      <c r="AE600" s="36"/>
      <c r="AF600" s="35"/>
      <c r="AG600" s="35"/>
      <c r="AH600" s="35"/>
      <c r="AI600" s="35"/>
      <c r="AJ600" s="35"/>
      <c r="AK600" s="35"/>
      <c r="AL600" s="35"/>
      <c r="AM600" s="35"/>
      <c r="AN600" s="35"/>
      <c r="AO600" s="35"/>
      <c r="AP600" s="35"/>
      <c r="AQ600" s="35"/>
      <c r="AR600" s="35"/>
      <c r="AS600" s="35"/>
      <c r="AT600" s="35"/>
      <c r="AU600" s="35"/>
      <c r="AV600" s="35"/>
      <c r="AW600" s="35"/>
      <c r="AX600" s="35"/>
      <c r="AY600" s="35"/>
      <c r="AZ600" s="35"/>
    </row>
    <row r="601" spans="17:52" ht="12.75">
      <c r="Q601" s="35"/>
      <c r="R601" s="36"/>
      <c r="S601" s="35"/>
      <c r="T601" s="35"/>
      <c r="U601" s="35"/>
      <c r="V601" s="35"/>
      <c r="W601" s="35"/>
      <c r="X601" s="35"/>
      <c r="Y601" s="35"/>
      <c r="Z601" s="35"/>
      <c r="AA601" s="35"/>
      <c r="AB601" s="35"/>
      <c r="AC601" s="35"/>
      <c r="AD601" s="35"/>
      <c r="AE601" s="36"/>
      <c r="AF601" s="35"/>
      <c r="AG601" s="35"/>
      <c r="AH601" s="35"/>
      <c r="AI601" s="35"/>
      <c r="AJ601" s="35"/>
      <c r="AK601" s="35"/>
      <c r="AL601" s="35"/>
      <c r="AM601" s="35"/>
      <c r="AN601" s="35"/>
      <c r="AO601" s="35"/>
      <c r="AP601" s="35"/>
      <c r="AQ601" s="35"/>
      <c r="AR601" s="35"/>
      <c r="AS601" s="35"/>
      <c r="AT601" s="35"/>
      <c r="AU601" s="35"/>
      <c r="AV601" s="35"/>
      <c r="AW601" s="35"/>
      <c r="AX601" s="35"/>
      <c r="AY601" s="35"/>
      <c r="AZ601" s="35"/>
    </row>
    <row r="602" spans="17:52" ht="12.75">
      <c r="Q602" s="35"/>
      <c r="R602" s="36"/>
      <c r="S602" s="35"/>
      <c r="T602" s="35"/>
      <c r="U602" s="35"/>
      <c r="V602" s="35"/>
      <c r="W602" s="35"/>
      <c r="X602" s="35"/>
      <c r="Y602" s="35"/>
      <c r="Z602" s="35"/>
      <c r="AA602" s="35"/>
      <c r="AB602" s="35"/>
      <c r="AC602" s="35"/>
      <c r="AD602" s="35"/>
      <c r="AE602" s="36"/>
      <c r="AF602" s="35"/>
      <c r="AG602" s="35"/>
      <c r="AH602" s="35"/>
      <c r="AI602" s="35"/>
      <c r="AJ602" s="35"/>
      <c r="AK602" s="35"/>
      <c r="AL602" s="35"/>
      <c r="AM602" s="35"/>
      <c r="AN602" s="35"/>
      <c r="AO602" s="35"/>
      <c r="AP602" s="35"/>
      <c r="AQ602" s="35"/>
      <c r="AR602" s="35"/>
      <c r="AS602" s="35"/>
      <c r="AT602" s="35"/>
      <c r="AU602" s="35"/>
      <c r="AV602" s="35"/>
      <c r="AW602" s="35"/>
      <c r="AX602" s="35"/>
      <c r="AY602" s="35"/>
      <c r="AZ602" s="35"/>
    </row>
    <row r="603" spans="17:52" ht="12.75">
      <c r="Q603" s="35"/>
      <c r="R603" s="36"/>
      <c r="S603" s="35"/>
      <c r="T603" s="35"/>
      <c r="U603" s="35"/>
      <c r="V603" s="35"/>
      <c r="W603" s="35"/>
      <c r="X603" s="35"/>
      <c r="Y603" s="35"/>
      <c r="Z603" s="35"/>
      <c r="AA603" s="35"/>
      <c r="AB603" s="35"/>
      <c r="AC603" s="35"/>
      <c r="AD603" s="35"/>
      <c r="AE603" s="36"/>
      <c r="AF603" s="35"/>
      <c r="AG603" s="35"/>
      <c r="AH603" s="35"/>
      <c r="AI603" s="35"/>
      <c r="AJ603" s="35"/>
      <c r="AK603" s="35"/>
      <c r="AL603" s="35"/>
      <c r="AM603" s="35"/>
      <c r="AN603" s="35"/>
      <c r="AO603" s="35"/>
      <c r="AP603" s="35"/>
      <c r="AQ603" s="35"/>
      <c r="AR603" s="35"/>
      <c r="AS603" s="35"/>
      <c r="AT603" s="35"/>
      <c r="AU603" s="35"/>
      <c r="AV603" s="35"/>
      <c r="AW603" s="35"/>
      <c r="AX603" s="35"/>
      <c r="AY603" s="35"/>
      <c r="AZ603" s="35"/>
    </row>
    <row r="604" spans="17:52" ht="12.75">
      <c r="Q604" s="35"/>
      <c r="R604" s="36"/>
      <c r="S604" s="35"/>
      <c r="T604" s="35"/>
      <c r="U604" s="35"/>
      <c r="V604" s="35"/>
      <c r="W604" s="35"/>
      <c r="X604" s="35"/>
      <c r="Y604" s="35"/>
      <c r="Z604" s="35"/>
      <c r="AA604" s="35"/>
      <c r="AB604" s="35"/>
      <c r="AC604" s="35"/>
      <c r="AD604" s="35"/>
      <c r="AE604" s="36"/>
      <c r="AF604" s="35"/>
      <c r="AG604" s="35"/>
      <c r="AH604" s="35"/>
      <c r="AI604" s="35"/>
      <c r="AJ604" s="35"/>
      <c r="AK604" s="35"/>
      <c r="AL604" s="35"/>
      <c r="AM604" s="35"/>
      <c r="AN604" s="35"/>
      <c r="AO604" s="35"/>
      <c r="AP604" s="35"/>
      <c r="AQ604" s="35"/>
      <c r="AR604" s="35"/>
      <c r="AS604" s="35"/>
      <c r="AT604" s="35"/>
      <c r="AU604" s="35"/>
      <c r="AV604" s="35"/>
      <c r="AW604" s="35"/>
      <c r="AX604" s="35"/>
      <c r="AY604" s="35"/>
      <c r="AZ604" s="35"/>
    </row>
    <row r="605" spans="17:52" ht="12.75">
      <c r="Q605" s="35"/>
      <c r="R605" s="36"/>
      <c r="S605" s="35"/>
      <c r="T605" s="35"/>
      <c r="U605" s="35"/>
      <c r="V605" s="35"/>
      <c r="W605" s="35"/>
      <c r="X605" s="35"/>
      <c r="Y605" s="35"/>
      <c r="Z605" s="35"/>
      <c r="AA605" s="35"/>
      <c r="AB605" s="35"/>
      <c r="AC605" s="35"/>
      <c r="AD605" s="35"/>
      <c r="AE605" s="36"/>
      <c r="AF605" s="35"/>
      <c r="AG605" s="35"/>
      <c r="AH605" s="35"/>
      <c r="AI605" s="35"/>
      <c r="AJ605" s="35"/>
      <c r="AK605" s="35"/>
      <c r="AL605" s="35"/>
      <c r="AM605" s="35"/>
      <c r="AN605" s="35"/>
      <c r="AO605" s="35"/>
      <c r="AP605" s="35"/>
      <c r="AQ605" s="35"/>
      <c r="AR605" s="35"/>
      <c r="AS605" s="35"/>
      <c r="AT605" s="35"/>
      <c r="AU605" s="35"/>
      <c r="AV605" s="35"/>
      <c r="AW605" s="35"/>
      <c r="AX605" s="35"/>
      <c r="AY605" s="35"/>
      <c r="AZ605" s="35"/>
    </row>
    <row r="606" spans="17:52" ht="12.75">
      <c r="Q606" s="35"/>
      <c r="R606" s="36"/>
      <c r="S606" s="35"/>
      <c r="T606" s="35"/>
      <c r="U606" s="35"/>
      <c r="V606" s="35"/>
      <c r="W606" s="35"/>
      <c r="X606" s="35"/>
      <c r="Y606" s="35"/>
      <c r="Z606" s="35"/>
      <c r="AA606" s="35"/>
      <c r="AB606" s="35"/>
      <c r="AC606" s="35"/>
      <c r="AD606" s="35"/>
      <c r="AE606" s="36"/>
      <c r="AF606" s="35"/>
      <c r="AG606" s="35"/>
      <c r="AH606" s="35"/>
      <c r="AI606" s="35"/>
      <c r="AJ606" s="35"/>
      <c r="AK606" s="35"/>
      <c r="AL606" s="35"/>
      <c r="AM606" s="35"/>
      <c r="AN606" s="35"/>
      <c r="AO606" s="35"/>
      <c r="AP606" s="35"/>
      <c r="AQ606" s="35"/>
      <c r="AR606" s="35"/>
      <c r="AS606" s="35"/>
      <c r="AT606" s="35"/>
      <c r="AU606" s="35"/>
      <c r="AV606" s="35"/>
      <c r="AW606" s="35"/>
      <c r="AX606" s="35"/>
      <c r="AY606" s="35"/>
      <c r="AZ606" s="35"/>
    </row>
    <row r="607" spans="17:52" ht="12.75">
      <c r="Q607" s="35"/>
      <c r="R607" s="36"/>
      <c r="S607" s="35"/>
      <c r="T607" s="35"/>
      <c r="U607" s="35"/>
      <c r="V607" s="35"/>
      <c r="W607" s="35"/>
      <c r="X607" s="35"/>
      <c r="Y607" s="35"/>
      <c r="Z607" s="35"/>
      <c r="AA607" s="35"/>
      <c r="AB607" s="35"/>
      <c r="AC607" s="35"/>
      <c r="AD607" s="35"/>
      <c r="AE607" s="36"/>
      <c r="AF607" s="35"/>
      <c r="AG607" s="35"/>
      <c r="AH607" s="35"/>
      <c r="AI607" s="35"/>
      <c r="AJ607" s="35"/>
      <c r="AK607" s="35"/>
      <c r="AL607" s="35"/>
      <c r="AM607" s="35"/>
      <c r="AN607" s="35"/>
      <c r="AO607" s="35"/>
      <c r="AP607" s="35"/>
      <c r="AQ607" s="35"/>
      <c r="AR607" s="35"/>
      <c r="AS607" s="35"/>
      <c r="AT607" s="35"/>
      <c r="AU607" s="35"/>
      <c r="AV607" s="35"/>
      <c r="AW607" s="35"/>
      <c r="AX607" s="35"/>
      <c r="AY607" s="35"/>
      <c r="AZ607" s="35"/>
    </row>
    <row r="608" spans="17:52" ht="12.75">
      <c r="Q608" s="35"/>
      <c r="R608" s="36"/>
      <c r="S608" s="35"/>
      <c r="T608" s="35"/>
      <c r="U608" s="35"/>
      <c r="V608" s="35"/>
      <c r="W608" s="35"/>
      <c r="X608" s="35"/>
      <c r="Y608" s="35"/>
      <c r="Z608" s="35"/>
      <c r="AA608" s="35"/>
      <c r="AB608" s="35"/>
      <c r="AC608" s="35"/>
      <c r="AD608" s="35"/>
      <c r="AE608" s="36"/>
      <c r="AF608" s="35"/>
      <c r="AG608" s="35"/>
      <c r="AH608" s="35"/>
      <c r="AI608" s="35"/>
      <c r="AJ608" s="35"/>
      <c r="AK608" s="35"/>
      <c r="AL608" s="35"/>
      <c r="AM608" s="35"/>
      <c r="AN608" s="35"/>
      <c r="AO608" s="35"/>
      <c r="AP608" s="35"/>
      <c r="AQ608" s="35"/>
      <c r="AR608" s="35"/>
      <c r="AS608" s="35"/>
      <c r="AT608" s="35"/>
      <c r="AU608" s="35"/>
      <c r="AV608" s="35"/>
      <c r="AW608" s="35"/>
      <c r="AX608" s="35"/>
      <c r="AY608" s="35"/>
      <c r="AZ608" s="35"/>
    </row>
    <row r="609" spans="17:52" ht="12.75">
      <c r="Q609" s="35"/>
      <c r="R609" s="36"/>
      <c r="S609" s="35"/>
      <c r="T609" s="35"/>
      <c r="U609" s="35"/>
      <c r="V609" s="35"/>
      <c r="W609" s="35"/>
      <c r="X609" s="35"/>
      <c r="Y609" s="35"/>
      <c r="Z609" s="35"/>
      <c r="AA609" s="35"/>
      <c r="AB609" s="35"/>
      <c r="AC609" s="35"/>
      <c r="AD609" s="35"/>
      <c r="AE609" s="36"/>
      <c r="AF609" s="35"/>
      <c r="AG609" s="35"/>
      <c r="AH609" s="35"/>
      <c r="AI609" s="35"/>
      <c r="AJ609" s="35"/>
      <c r="AK609" s="35"/>
      <c r="AL609" s="35"/>
      <c r="AM609" s="35"/>
      <c r="AN609" s="35"/>
      <c r="AO609" s="35"/>
      <c r="AP609" s="35"/>
      <c r="AQ609" s="35"/>
      <c r="AR609" s="35"/>
      <c r="AS609" s="35"/>
      <c r="AT609" s="35"/>
      <c r="AU609" s="35"/>
      <c r="AV609" s="35"/>
      <c r="AW609" s="35"/>
      <c r="AX609" s="35"/>
      <c r="AY609" s="35"/>
      <c r="AZ609" s="35"/>
    </row>
    <row r="610" spans="17:52" ht="12.75">
      <c r="Q610" s="35"/>
      <c r="R610" s="36"/>
      <c r="S610" s="35"/>
      <c r="T610" s="35"/>
      <c r="U610" s="35"/>
      <c r="V610" s="35"/>
      <c r="W610" s="35"/>
      <c r="X610" s="35"/>
      <c r="Y610" s="35"/>
      <c r="Z610" s="35"/>
      <c r="AA610" s="35"/>
      <c r="AB610" s="35"/>
      <c r="AC610" s="35"/>
      <c r="AD610" s="35"/>
      <c r="AE610" s="36"/>
      <c r="AF610" s="35"/>
      <c r="AG610" s="35"/>
      <c r="AH610" s="35"/>
      <c r="AI610" s="35"/>
      <c r="AJ610" s="35"/>
      <c r="AK610" s="35"/>
      <c r="AL610" s="35"/>
      <c r="AM610" s="35"/>
      <c r="AN610" s="35"/>
      <c r="AO610" s="35"/>
      <c r="AP610" s="35"/>
      <c r="AQ610" s="35"/>
      <c r="AR610" s="35"/>
      <c r="AS610" s="35"/>
      <c r="AT610" s="35"/>
      <c r="AU610" s="35"/>
      <c r="AV610" s="35"/>
      <c r="AW610" s="35"/>
      <c r="AX610" s="35"/>
      <c r="AY610" s="35"/>
      <c r="AZ610" s="35"/>
    </row>
    <row r="611" spans="17:52" ht="12.75">
      <c r="Q611" s="35"/>
      <c r="R611" s="36"/>
      <c r="S611" s="35"/>
      <c r="T611" s="35"/>
      <c r="U611" s="35"/>
      <c r="V611" s="35"/>
      <c r="W611" s="35"/>
      <c r="X611" s="35"/>
      <c r="Y611" s="35"/>
      <c r="Z611" s="35"/>
      <c r="AA611" s="35"/>
      <c r="AB611" s="35"/>
      <c r="AC611" s="35"/>
      <c r="AD611" s="35"/>
      <c r="AE611" s="36"/>
      <c r="AF611" s="35"/>
      <c r="AG611" s="35"/>
      <c r="AH611" s="35"/>
      <c r="AI611" s="35"/>
      <c r="AJ611" s="35"/>
      <c r="AK611" s="35"/>
      <c r="AL611" s="35"/>
      <c r="AM611" s="35"/>
      <c r="AN611" s="35"/>
      <c r="AO611" s="35"/>
      <c r="AP611" s="35"/>
      <c r="AQ611" s="35"/>
      <c r="AR611" s="35"/>
      <c r="AS611" s="35"/>
      <c r="AT611" s="35"/>
      <c r="AU611" s="35"/>
      <c r="AV611" s="35"/>
      <c r="AW611" s="35"/>
      <c r="AX611" s="35"/>
      <c r="AY611" s="35"/>
      <c r="AZ611" s="35"/>
    </row>
    <row r="612" spans="17:52" ht="12.75">
      <c r="Q612" s="35"/>
      <c r="R612" s="36"/>
      <c r="S612" s="35"/>
      <c r="T612" s="35"/>
      <c r="U612" s="35"/>
      <c r="V612" s="35"/>
      <c r="W612" s="35"/>
      <c r="X612" s="35"/>
      <c r="Y612" s="35"/>
      <c r="Z612" s="35"/>
      <c r="AA612" s="35"/>
      <c r="AB612" s="35"/>
      <c r="AC612" s="35"/>
      <c r="AD612" s="35"/>
      <c r="AE612" s="36"/>
      <c r="AF612" s="35"/>
      <c r="AG612" s="35"/>
      <c r="AH612" s="35"/>
      <c r="AI612" s="35"/>
      <c r="AJ612" s="35"/>
      <c r="AK612" s="35"/>
      <c r="AL612" s="35"/>
      <c r="AM612" s="35"/>
      <c r="AN612" s="35"/>
      <c r="AO612" s="35"/>
      <c r="AP612" s="35"/>
      <c r="AQ612" s="35"/>
      <c r="AR612" s="35"/>
      <c r="AS612" s="35"/>
      <c r="AT612" s="35"/>
      <c r="AU612" s="35"/>
      <c r="AV612" s="35"/>
      <c r="AW612" s="35"/>
      <c r="AX612" s="35"/>
      <c r="AY612" s="35"/>
      <c r="AZ612" s="35"/>
    </row>
    <row r="613" spans="17:52" ht="12.75">
      <c r="Q613" s="35"/>
      <c r="R613" s="36"/>
      <c r="S613" s="35"/>
      <c r="T613" s="35"/>
      <c r="U613" s="35"/>
      <c r="V613" s="35"/>
      <c r="W613" s="35"/>
      <c r="X613" s="35"/>
      <c r="Y613" s="35"/>
      <c r="Z613" s="35"/>
      <c r="AA613" s="35"/>
      <c r="AB613" s="35"/>
      <c r="AC613" s="35"/>
      <c r="AD613" s="35"/>
      <c r="AE613" s="36"/>
      <c r="AF613" s="35"/>
      <c r="AG613" s="35"/>
      <c r="AH613" s="35"/>
      <c r="AI613" s="35"/>
      <c r="AJ613" s="35"/>
      <c r="AK613" s="35"/>
      <c r="AL613" s="35"/>
      <c r="AM613" s="35"/>
      <c r="AN613" s="35"/>
      <c r="AO613" s="35"/>
      <c r="AP613" s="35"/>
      <c r="AQ613" s="35"/>
      <c r="AR613" s="35"/>
      <c r="AS613" s="35"/>
      <c r="AT613" s="35"/>
      <c r="AU613" s="35"/>
      <c r="AV613" s="35"/>
      <c r="AW613" s="35"/>
      <c r="AX613" s="35"/>
      <c r="AY613" s="35"/>
      <c r="AZ613" s="35"/>
    </row>
    <row r="614" spans="17:52" ht="12.75">
      <c r="Q614" s="35"/>
      <c r="R614" s="36"/>
      <c r="S614" s="35"/>
      <c r="T614" s="35"/>
      <c r="U614" s="35"/>
      <c r="V614" s="35"/>
      <c r="W614" s="35"/>
      <c r="X614" s="35"/>
      <c r="Y614" s="35"/>
      <c r="Z614" s="35"/>
      <c r="AA614" s="35"/>
      <c r="AB614" s="35"/>
      <c r="AC614" s="35"/>
      <c r="AD614" s="35"/>
      <c r="AE614" s="36"/>
      <c r="AF614" s="35"/>
      <c r="AG614" s="35"/>
      <c r="AH614" s="35"/>
      <c r="AI614" s="35"/>
      <c r="AJ614" s="35"/>
      <c r="AK614" s="35"/>
      <c r="AL614" s="35"/>
      <c r="AM614" s="35"/>
      <c r="AN614" s="35"/>
      <c r="AO614" s="35"/>
      <c r="AP614" s="35"/>
      <c r="AQ614" s="35"/>
      <c r="AR614" s="35"/>
      <c r="AS614" s="35"/>
      <c r="AT614" s="35"/>
      <c r="AU614" s="35"/>
      <c r="AV614" s="35"/>
      <c r="AW614" s="35"/>
      <c r="AX614" s="35"/>
      <c r="AY614" s="35"/>
      <c r="AZ614" s="35"/>
    </row>
    <row r="615" spans="17:52" ht="12.75">
      <c r="Q615" s="35"/>
      <c r="R615" s="36"/>
      <c r="S615" s="35"/>
      <c r="T615" s="35"/>
      <c r="U615" s="35"/>
      <c r="V615" s="35"/>
      <c r="W615" s="35"/>
      <c r="X615" s="35"/>
      <c r="Y615" s="35"/>
      <c r="Z615" s="35"/>
      <c r="AA615" s="35"/>
      <c r="AB615" s="35"/>
      <c r="AC615" s="35"/>
      <c r="AD615" s="35"/>
      <c r="AE615" s="36"/>
      <c r="AF615" s="35"/>
      <c r="AG615" s="35"/>
      <c r="AH615" s="35"/>
      <c r="AI615" s="35"/>
      <c r="AJ615" s="35"/>
      <c r="AK615" s="35"/>
      <c r="AL615" s="35"/>
      <c r="AM615" s="35"/>
      <c r="AN615" s="35"/>
      <c r="AO615" s="35"/>
      <c r="AP615" s="35"/>
      <c r="AQ615" s="35"/>
      <c r="AR615" s="35"/>
      <c r="AS615" s="35"/>
      <c r="AT615" s="35"/>
      <c r="AU615" s="35"/>
      <c r="AV615" s="35"/>
      <c r="AW615" s="35"/>
      <c r="AX615" s="35"/>
      <c r="AY615" s="35"/>
      <c r="AZ615" s="35"/>
    </row>
    <row r="616" spans="17:52" ht="12.75">
      <c r="Q616" s="35"/>
      <c r="R616" s="36"/>
      <c r="S616" s="35"/>
      <c r="T616" s="35"/>
      <c r="U616" s="35"/>
      <c r="V616" s="35"/>
      <c r="W616" s="35"/>
      <c r="X616" s="35"/>
      <c r="Y616" s="35"/>
      <c r="Z616" s="35"/>
      <c r="AA616" s="35"/>
      <c r="AB616" s="35"/>
      <c r="AC616" s="35"/>
      <c r="AD616" s="35"/>
      <c r="AE616" s="36"/>
      <c r="AF616" s="35"/>
      <c r="AG616" s="35"/>
      <c r="AH616" s="35"/>
      <c r="AI616" s="35"/>
      <c r="AJ616" s="35"/>
      <c r="AK616" s="35"/>
      <c r="AL616" s="35"/>
      <c r="AM616" s="35"/>
      <c r="AN616" s="35"/>
      <c r="AO616" s="35"/>
      <c r="AP616" s="35"/>
      <c r="AQ616" s="35"/>
      <c r="AR616" s="35"/>
      <c r="AS616" s="35"/>
      <c r="AT616" s="35"/>
      <c r="AU616" s="35"/>
      <c r="AV616" s="35"/>
      <c r="AW616" s="35"/>
      <c r="AX616" s="35"/>
      <c r="AY616" s="35"/>
      <c r="AZ616" s="35"/>
    </row>
    <row r="617" spans="17:52" ht="12.75">
      <c r="Q617" s="35"/>
      <c r="R617" s="36"/>
      <c r="S617" s="35"/>
      <c r="T617" s="35"/>
      <c r="U617" s="35"/>
      <c r="V617" s="35"/>
      <c r="W617" s="35"/>
      <c r="X617" s="35"/>
      <c r="Y617" s="35"/>
      <c r="Z617" s="35"/>
      <c r="AA617" s="35"/>
      <c r="AB617" s="35"/>
      <c r="AC617" s="35"/>
      <c r="AD617" s="35"/>
      <c r="AE617" s="36"/>
      <c r="AF617" s="35"/>
      <c r="AG617" s="35"/>
      <c r="AH617" s="35"/>
      <c r="AI617" s="35"/>
      <c r="AJ617" s="35"/>
      <c r="AK617" s="35"/>
      <c r="AL617" s="35"/>
      <c r="AM617" s="35"/>
      <c r="AN617" s="35"/>
      <c r="AO617" s="35"/>
      <c r="AP617" s="35"/>
      <c r="AQ617" s="35"/>
      <c r="AR617" s="35"/>
      <c r="AS617" s="35"/>
      <c r="AT617" s="35"/>
      <c r="AU617" s="35"/>
      <c r="AV617" s="35"/>
      <c r="AW617" s="35"/>
      <c r="AX617" s="35"/>
      <c r="AY617" s="35"/>
      <c r="AZ617" s="35"/>
    </row>
    <row r="618" spans="17:52" ht="12.75">
      <c r="Q618" s="35"/>
      <c r="R618" s="36"/>
      <c r="S618" s="35"/>
      <c r="T618" s="35"/>
      <c r="U618" s="35"/>
      <c r="V618" s="35"/>
      <c r="W618" s="35"/>
      <c r="X618" s="35"/>
      <c r="Y618" s="35"/>
      <c r="Z618" s="35"/>
      <c r="AA618" s="35"/>
      <c r="AB618" s="35"/>
      <c r="AC618" s="35"/>
      <c r="AD618" s="35"/>
      <c r="AE618" s="36"/>
      <c r="AF618" s="35"/>
      <c r="AG618" s="35"/>
      <c r="AH618" s="35"/>
      <c r="AI618" s="35"/>
      <c r="AJ618" s="35"/>
      <c r="AK618" s="35"/>
      <c r="AL618" s="35"/>
      <c r="AM618" s="35"/>
      <c r="AN618" s="35"/>
      <c r="AO618" s="35"/>
      <c r="AP618" s="35"/>
      <c r="AQ618" s="35"/>
      <c r="AR618" s="35"/>
      <c r="AS618" s="35"/>
      <c r="AT618" s="35"/>
      <c r="AU618" s="35"/>
      <c r="AV618" s="35"/>
      <c r="AW618" s="35"/>
      <c r="AX618" s="35"/>
      <c r="AY618" s="35"/>
      <c r="AZ618" s="35"/>
    </row>
    <row r="619" spans="17:52" ht="12.75">
      <c r="Q619" s="35"/>
      <c r="R619" s="36"/>
      <c r="S619" s="35"/>
      <c r="T619" s="35"/>
      <c r="U619" s="35"/>
      <c r="V619" s="35"/>
      <c r="W619" s="35"/>
      <c r="X619" s="35"/>
      <c r="Y619" s="35"/>
      <c r="Z619" s="35"/>
      <c r="AA619" s="35"/>
      <c r="AB619" s="35"/>
      <c r="AC619" s="35"/>
      <c r="AD619" s="35"/>
      <c r="AE619" s="36"/>
      <c r="AF619" s="35"/>
      <c r="AG619" s="35"/>
      <c r="AH619" s="35"/>
      <c r="AI619" s="35"/>
      <c r="AJ619" s="35"/>
      <c r="AK619" s="35"/>
      <c r="AL619" s="35"/>
      <c r="AM619" s="35"/>
      <c r="AN619" s="35"/>
      <c r="AO619" s="35"/>
      <c r="AP619" s="35"/>
      <c r="AQ619" s="35"/>
      <c r="AR619" s="35"/>
      <c r="AS619" s="35"/>
      <c r="AT619" s="35"/>
      <c r="AU619" s="35"/>
      <c r="AV619" s="35"/>
      <c r="AW619" s="35"/>
      <c r="AX619" s="35"/>
      <c r="AY619" s="35"/>
      <c r="AZ619" s="35"/>
    </row>
    <row r="620" spans="17:52" ht="12.75">
      <c r="Q620" s="35"/>
      <c r="R620" s="36"/>
      <c r="S620" s="35"/>
      <c r="T620" s="35"/>
      <c r="U620" s="35"/>
      <c r="V620" s="35"/>
      <c r="W620" s="35"/>
      <c r="X620" s="35"/>
      <c r="Y620" s="35"/>
      <c r="Z620" s="35"/>
      <c r="AA620" s="35"/>
      <c r="AB620" s="35"/>
      <c r="AC620" s="35"/>
      <c r="AD620" s="35"/>
      <c r="AE620" s="36"/>
      <c r="AF620" s="35"/>
      <c r="AG620" s="35"/>
      <c r="AH620" s="35"/>
      <c r="AI620" s="35"/>
      <c r="AJ620" s="35"/>
      <c r="AK620" s="35"/>
      <c r="AL620" s="35"/>
      <c r="AM620" s="35"/>
      <c r="AN620" s="35"/>
      <c r="AO620" s="35"/>
      <c r="AP620" s="35"/>
      <c r="AQ620" s="35"/>
      <c r="AR620" s="35"/>
      <c r="AS620" s="35"/>
      <c r="AT620" s="35"/>
      <c r="AU620" s="35"/>
      <c r="AV620" s="35"/>
      <c r="AW620" s="35"/>
      <c r="AX620" s="35"/>
      <c r="AY620" s="35"/>
      <c r="AZ620" s="35"/>
    </row>
    <row r="621" spans="17:52" ht="12.75">
      <c r="Q621" s="35"/>
      <c r="R621" s="36"/>
      <c r="S621" s="35"/>
      <c r="T621" s="35"/>
      <c r="U621" s="35"/>
      <c r="V621" s="35"/>
      <c r="W621" s="35"/>
      <c r="X621" s="35"/>
      <c r="Y621" s="35"/>
      <c r="Z621" s="35"/>
      <c r="AA621" s="35"/>
      <c r="AB621" s="35"/>
      <c r="AC621" s="35"/>
      <c r="AD621" s="35"/>
      <c r="AE621" s="36"/>
      <c r="AF621" s="35"/>
      <c r="AG621" s="35"/>
      <c r="AH621" s="35"/>
      <c r="AI621" s="35"/>
      <c r="AJ621" s="35"/>
      <c r="AK621" s="35"/>
      <c r="AL621" s="35"/>
      <c r="AM621" s="35"/>
      <c r="AN621" s="35"/>
      <c r="AO621" s="35"/>
      <c r="AP621" s="35"/>
      <c r="AQ621" s="35"/>
      <c r="AR621" s="35"/>
      <c r="AS621" s="35"/>
      <c r="AT621" s="35"/>
      <c r="AU621" s="35"/>
      <c r="AV621" s="35"/>
      <c r="AW621" s="35"/>
      <c r="AX621" s="35"/>
      <c r="AY621" s="35"/>
      <c r="AZ621" s="35"/>
    </row>
    <row r="622" spans="17:52" ht="12.75">
      <c r="Q622" s="35"/>
      <c r="R622" s="36"/>
      <c r="S622" s="35"/>
      <c r="T622" s="35"/>
      <c r="U622" s="35"/>
      <c r="V622" s="35"/>
      <c r="W622" s="35"/>
      <c r="X622" s="35"/>
      <c r="Y622" s="35"/>
      <c r="Z622" s="35"/>
      <c r="AA622" s="35"/>
      <c r="AB622" s="35"/>
      <c r="AC622" s="35"/>
      <c r="AD622" s="35"/>
      <c r="AE622" s="36"/>
      <c r="AF622" s="35"/>
      <c r="AG622" s="35"/>
      <c r="AH622" s="35"/>
      <c r="AI622" s="35"/>
      <c r="AJ622" s="35"/>
      <c r="AK622" s="35"/>
      <c r="AL622" s="35"/>
      <c r="AM622" s="35"/>
      <c r="AN622" s="35"/>
      <c r="AO622" s="35"/>
      <c r="AP622" s="35"/>
      <c r="AQ622" s="35"/>
      <c r="AR622" s="35"/>
      <c r="AS622" s="35"/>
      <c r="AT622" s="35"/>
      <c r="AU622" s="35"/>
      <c r="AV622" s="35"/>
      <c r="AW622" s="35"/>
      <c r="AX622" s="35"/>
      <c r="AY622" s="35"/>
      <c r="AZ622" s="35"/>
    </row>
    <row r="623" spans="17:52" ht="12.75">
      <c r="Q623" s="35"/>
      <c r="R623" s="36"/>
      <c r="S623" s="35"/>
      <c r="T623" s="35"/>
      <c r="U623" s="35"/>
      <c r="V623" s="35"/>
      <c r="W623" s="35"/>
      <c r="X623" s="35"/>
      <c r="Y623" s="35"/>
      <c r="Z623" s="35"/>
      <c r="AA623" s="35"/>
      <c r="AB623" s="35"/>
      <c r="AC623" s="35"/>
      <c r="AD623" s="35"/>
      <c r="AE623" s="36"/>
      <c r="AF623" s="35"/>
      <c r="AG623" s="35"/>
      <c r="AH623" s="35"/>
      <c r="AI623" s="35"/>
      <c r="AJ623" s="35"/>
      <c r="AK623" s="35"/>
      <c r="AL623" s="35"/>
      <c r="AM623" s="35"/>
      <c r="AN623" s="35"/>
      <c r="AO623" s="35"/>
      <c r="AP623" s="35"/>
      <c r="AQ623" s="35"/>
      <c r="AR623" s="35"/>
      <c r="AS623" s="35"/>
      <c r="AT623" s="35"/>
      <c r="AU623" s="35"/>
      <c r="AV623" s="35"/>
      <c r="AW623" s="35"/>
      <c r="AX623" s="35"/>
      <c r="AY623" s="35"/>
      <c r="AZ623" s="35"/>
    </row>
    <row r="624" spans="17:52" ht="12.75">
      <c r="Q624" s="35"/>
      <c r="R624" s="36"/>
      <c r="S624" s="35"/>
      <c r="T624" s="35"/>
      <c r="U624" s="35"/>
      <c r="V624" s="35"/>
      <c r="W624" s="35"/>
      <c r="X624" s="35"/>
      <c r="Y624" s="35"/>
      <c r="Z624" s="35"/>
      <c r="AA624" s="35"/>
      <c r="AB624" s="35"/>
      <c r="AC624" s="35"/>
      <c r="AD624" s="35"/>
      <c r="AE624" s="36"/>
      <c r="AF624" s="35"/>
      <c r="AG624" s="35"/>
      <c r="AH624" s="35"/>
      <c r="AI624" s="35"/>
      <c r="AJ624" s="35"/>
      <c r="AK624" s="35"/>
      <c r="AL624" s="35"/>
      <c r="AM624" s="35"/>
      <c r="AN624" s="35"/>
      <c r="AO624" s="35"/>
      <c r="AP624" s="35"/>
      <c r="AQ624" s="35"/>
      <c r="AR624" s="35"/>
      <c r="AS624" s="35"/>
      <c r="AT624" s="35"/>
      <c r="AU624" s="35"/>
      <c r="AV624" s="35"/>
      <c r="AW624" s="35"/>
      <c r="AX624" s="35"/>
      <c r="AY624" s="35"/>
      <c r="AZ624" s="35"/>
    </row>
    <row r="625" spans="17:52" ht="12.75">
      <c r="Q625" s="35"/>
      <c r="R625" s="36"/>
      <c r="S625" s="35"/>
      <c r="T625" s="35"/>
      <c r="U625" s="35"/>
      <c r="V625" s="35"/>
      <c r="W625" s="35"/>
      <c r="X625" s="35"/>
      <c r="Y625" s="35"/>
      <c r="Z625" s="35"/>
      <c r="AA625" s="35"/>
      <c r="AB625" s="35"/>
      <c r="AC625" s="35"/>
      <c r="AD625" s="35"/>
      <c r="AE625" s="36"/>
      <c r="AF625" s="35"/>
      <c r="AG625" s="35"/>
      <c r="AH625" s="35"/>
      <c r="AI625" s="35"/>
      <c r="AJ625" s="35"/>
      <c r="AK625" s="35"/>
      <c r="AL625" s="35"/>
      <c r="AM625" s="35"/>
      <c r="AN625" s="35"/>
      <c r="AO625" s="35"/>
      <c r="AP625" s="35"/>
      <c r="AQ625" s="35"/>
      <c r="AR625" s="35"/>
      <c r="AS625" s="35"/>
      <c r="AT625" s="35"/>
      <c r="AU625" s="35"/>
      <c r="AV625" s="35"/>
      <c r="AW625" s="35"/>
      <c r="AX625" s="35"/>
      <c r="AY625" s="35"/>
      <c r="AZ625" s="35"/>
    </row>
    <row r="626" spans="17:52" ht="12.75">
      <c r="Q626" s="35"/>
      <c r="R626" s="36"/>
      <c r="S626" s="35"/>
      <c r="T626" s="35"/>
      <c r="U626" s="35"/>
      <c r="V626" s="35"/>
      <c r="W626" s="35"/>
      <c r="X626" s="35"/>
      <c r="Y626" s="35"/>
      <c r="Z626" s="35"/>
      <c r="AA626" s="35"/>
      <c r="AB626" s="35"/>
      <c r="AC626" s="35"/>
      <c r="AD626" s="35"/>
      <c r="AE626" s="36"/>
      <c r="AF626" s="35"/>
      <c r="AG626" s="35"/>
      <c r="AH626" s="35"/>
      <c r="AI626" s="35"/>
      <c r="AJ626" s="35"/>
      <c r="AK626" s="35"/>
      <c r="AL626" s="35"/>
      <c r="AM626" s="35"/>
      <c r="AN626" s="35"/>
      <c r="AO626" s="35"/>
      <c r="AP626" s="35"/>
      <c r="AQ626" s="35"/>
      <c r="AR626" s="35"/>
      <c r="AS626" s="35"/>
      <c r="AT626" s="35"/>
      <c r="AU626" s="35"/>
      <c r="AV626" s="35"/>
      <c r="AW626" s="35"/>
      <c r="AX626" s="35"/>
      <c r="AY626" s="35"/>
      <c r="AZ626" s="35"/>
    </row>
    <row r="627" spans="17:52" ht="12.75">
      <c r="Q627" s="35"/>
      <c r="R627" s="36"/>
      <c r="S627" s="35"/>
      <c r="T627" s="35"/>
      <c r="U627" s="35"/>
      <c r="V627" s="35"/>
      <c r="W627" s="35"/>
      <c r="X627" s="35"/>
      <c r="Y627" s="35"/>
      <c r="Z627" s="35"/>
      <c r="AA627" s="35"/>
      <c r="AB627" s="35"/>
      <c r="AC627" s="35"/>
      <c r="AD627" s="35"/>
      <c r="AE627" s="36"/>
      <c r="AF627" s="35"/>
      <c r="AG627" s="35"/>
      <c r="AH627" s="35"/>
      <c r="AI627" s="35"/>
      <c r="AJ627" s="35"/>
      <c r="AK627" s="35"/>
      <c r="AL627" s="35"/>
      <c r="AM627" s="35"/>
      <c r="AN627" s="35"/>
      <c r="AO627" s="35"/>
      <c r="AP627" s="35"/>
      <c r="AQ627" s="35"/>
      <c r="AR627" s="35"/>
      <c r="AS627" s="35"/>
      <c r="AT627" s="35"/>
      <c r="AU627" s="35"/>
      <c r="AV627" s="35"/>
      <c r="AW627" s="35"/>
      <c r="AX627" s="35"/>
      <c r="AY627" s="35"/>
      <c r="AZ627" s="35"/>
    </row>
    <row r="628" spans="17:52" ht="12.75">
      <c r="Q628" s="35"/>
      <c r="R628" s="36"/>
      <c r="S628" s="35"/>
      <c r="T628" s="35"/>
      <c r="U628" s="35"/>
      <c r="V628" s="35"/>
      <c r="W628" s="35"/>
      <c r="X628" s="35"/>
      <c r="Y628" s="35"/>
      <c r="Z628" s="35"/>
      <c r="AA628" s="35"/>
      <c r="AB628" s="35"/>
      <c r="AC628" s="35"/>
      <c r="AD628" s="35"/>
      <c r="AE628" s="36"/>
      <c r="AF628" s="35"/>
      <c r="AG628" s="35"/>
      <c r="AH628" s="35"/>
      <c r="AI628" s="35"/>
      <c r="AJ628" s="35"/>
      <c r="AK628" s="35"/>
      <c r="AL628" s="35"/>
      <c r="AM628" s="35"/>
      <c r="AN628" s="35"/>
      <c r="AO628" s="35"/>
      <c r="AP628" s="35"/>
      <c r="AQ628" s="35"/>
      <c r="AR628" s="35"/>
      <c r="AS628" s="35"/>
      <c r="AT628" s="35"/>
      <c r="AU628" s="35"/>
      <c r="AV628" s="35"/>
      <c r="AW628" s="35"/>
      <c r="AX628" s="35"/>
      <c r="AY628" s="35"/>
      <c r="AZ628" s="35"/>
    </row>
    <row r="629" spans="17:52" ht="12.75">
      <c r="Q629" s="35"/>
      <c r="R629" s="36"/>
      <c r="S629" s="35"/>
      <c r="T629" s="35"/>
      <c r="U629" s="35"/>
      <c r="V629" s="35"/>
      <c r="W629" s="35"/>
      <c r="X629" s="35"/>
      <c r="Y629" s="35"/>
      <c r="Z629" s="35"/>
      <c r="AA629" s="35"/>
      <c r="AB629" s="35"/>
      <c r="AC629" s="35"/>
      <c r="AD629" s="35"/>
      <c r="AE629" s="36"/>
      <c r="AF629" s="35"/>
      <c r="AG629" s="35"/>
      <c r="AH629" s="35"/>
      <c r="AI629" s="35"/>
      <c r="AJ629" s="35"/>
      <c r="AK629" s="35"/>
      <c r="AL629" s="35"/>
      <c r="AM629" s="35"/>
      <c r="AN629" s="35"/>
      <c r="AO629" s="35"/>
      <c r="AP629" s="35"/>
      <c r="AQ629" s="35"/>
      <c r="AR629" s="35"/>
      <c r="AS629" s="35"/>
      <c r="AT629" s="35"/>
      <c r="AU629" s="35"/>
      <c r="AV629" s="35"/>
      <c r="AW629" s="35"/>
      <c r="AX629" s="35"/>
      <c r="AY629" s="35"/>
      <c r="AZ629" s="35"/>
    </row>
    <row r="630" spans="17:52" ht="12.75">
      <c r="Q630" s="35"/>
      <c r="R630" s="36"/>
      <c r="S630" s="35"/>
      <c r="T630" s="35"/>
      <c r="U630" s="35"/>
      <c r="V630" s="35"/>
      <c r="W630" s="35"/>
      <c r="X630" s="35"/>
      <c r="Y630" s="35"/>
      <c r="Z630" s="35"/>
      <c r="AA630" s="35"/>
      <c r="AB630" s="35"/>
      <c r="AC630" s="35"/>
      <c r="AD630" s="35"/>
      <c r="AE630" s="36"/>
      <c r="AF630" s="35"/>
      <c r="AG630" s="35"/>
      <c r="AH630" s="35"/>
      <c r="AI630" s="35"/>
      <c r="AJ630" s="35"/>
      <c r="AK630" s="35"/>
      <c r="AL630" s="35"/>
      <c r="AM630" s="35"/>
      <c r="AN630" s="35"/>
      <c r="AO630" s="35"/>
      <c r="AP630" s="35"/>
      <c r="AQ630" s="35"/>
      <c r="AR630" s="35"/>
      <c r="AS630" s="35"/>
      <c r="AT630" s="35"/>
      <c r="AU630" s="35"/>
      <c r="AV630" s="35"/>
      <c r="AW630" s="35"/>
      <c r="AX630" s="35"/>
      <c r="AY630" s="35"/>
      <c r="AZ630" s="35"/>
    </row>
    <row r="631" spans="17:52" ht="12.75">
      <c r="Q631" s="35"/>
      <c r="R631" s="36"/>
      <c r="S631" s="35"/>
      <c r="T631" s="35"/>
      <c r="U631" s="35"/>
      <c r="V631" s="35"/>
      <c r="W631" s="35"/>
      <c r="X631" s="35"/>
      <c r="Y631" s="35"/>
      <c r="Z631" s="35"/>
      <c r="AA631" s="35"/>
      <c r="AB631" s="35"/>
      <c r="AC631" s="35"/>
      <c r="AD631" s="35"/>
      <c r="AE631" s="36"/>
      <c r="AF631" s="35"/>
      <c r="AG631" s="35"/>
      <c r="AH631" s="35"/>
      <c r="AI631" s="35"/>
      <c r="AJ631" s="35"/>
      <c r="AK631" s="35"/>
      <c r="AL631" s="35"/>
      <c r="AM631" s="35"/>
      <c r="AN631" s="35"/>
      <c r="AO631" s="35"/>
      <c r="AP631" s="35"/>
      <c r="AQ631" s="35"/>
      <c r="AR631" s="35"/>
      <c r="AS631" s="35"/>
      <c r="AT631" s="35"/>
      <c r="AU631" s="35"/>
      <c r="AV631" s="35"/>
      <c r="AW631" s="35"/>
      <c r="AX631" s="35"/>
      <c r="AY631" s="35"/>
      <c r="AZ631" s="35"/>
    </row>
    <row r="632" spans="17:52" ht="12.75">
      <c r="Q632" s="35"/>
      <c r="R632" s="36"/>
      <c r="S632" s="35"/>
      <c r="T632" s="35"/>
      <c r="U632" s="35"/>
      <c r="V632" s="35"/>
      <c r="W632" s="35"/>
      <c r="X632" s="35"/>
      <c r="Y632" s="35"/>
      <c r="Z632" s="35"/>
      <c r="AA632" s="35"/>
      <c r="AB632" s="35"/>
      <c r="AC632" s="35"/>
      <c r="AD632" s="35"/>
      <c r="AE632" s="36"/>
      <c r="AF632" s="35"/>
      <c r="AG632" s="35"/>
      <c r="AH632" s="35"/>
      <c r="AI632" s="35"/>
      <c r="AJ632" s="35"/>
      <c r="AK632" s="35"/>
      <c r="AL632" s="35"/>
      <c r="AM632" s="35"/>
      <c r="AN632" s="35"/>
      <c r="AO632" s="35"/>
      <c r="AP632" s="35"/>
      <c r="AQ632" s="35"/>
      <c r="AR632" s="35"/>
      <c r="AS632" s="35"/>
      <c r="AT632" s="35"/>
      <c r="AU632" s="35"/>
      <c r="AV632" s="35"/>
      <c r="AW632" s="35"/>
      <c r="AX632" s="35"/>
      <c r="AY632" s="35"/>
      <c r="AZ632" s="35"/>
    </row>
    <row r="633" spans="17:52" ht="12.75">
      <c r="Q633" s="35"/>
      <c r="R633" s="36"/>
      <c r="S633" s="35"/>
      <c r="T633" s="35"/>
      <c r="U633" s="35"/>
      <c r="V633" s="35"/>
      <c r="W633" s="35"/>
      <c r="X633" s="35"/>
      <c r="Y633" s="35"/>
      <c r="Z633" s="35"/>
      <c r="AA633" s="35"/>
      <c r="AB633" s="35"/>
      <c r="AC633" s="35"/>
      <c r="AD633" s="35"/>
      <c r="AE633" s="36"/>
      <c r="AF633" s="35"/>
      <c r="AG633" s="35"/>
      <c r="AH633" s="35"/>
      <c r="AI633" s="35"/>
      <c r="AJ633" s="35"/>
      <c r="AK633" s="35"/>
      <c r="AL633" s="35"/>
      <c r="AM633" s="35"/>
      <c r="AN633" s="35"/>
      <c r="AO633" s="35"/>
      <c r="AP633" s="35"/>
      <c r="AQ633" s="35"/>
      <c r="AR633" s="35"/>
      <c r="AS633" s="35"/>
      <c r="AT633" s="35"/>
      <c r="AU633" s="35"/>
      <c r="AV633" s="35"/>
      <c r="AW633" s="35"/>
      <c r="AX633" s="35"/>
      <c r="AY633" s="35"/>
      <c r="AZ633" s="35"/>
    </row>
    <row r="634" spans="17:52" ht="12.75">
      <c r="Q634" s="35"/>
      <c r="R634" s="36"/>
      <c r="S634" s="35"/>
      <c r="T634" s="35"/>
      <c r="U634" s="35"/>
      <c r="V634" s="35"/>
      <c r="W634" s="35"/>
      <c r="X634" s="35"/>
      <c r="Y634" s="35"/>
      <c r="Z634" s="35"/>
      <c r="AA634" s="35"/>
      <c r="AB634" s="35"/>
      <c r="AC634" s="35"/>
      <c r="AD634" s="35"/>
      <c r="AE634" s="36"/>
      <c r="AF634" s="35"/>
      <c r="AG634" s="35"/>
      <c r="AH634" s="35"/>
      <c r="AI634" s="35"/>
      <c r="AJ634" s="35"/>
      <c r="AK634" s="35"/>
      <c r="AL634" s="35"/>
      <c r="AM634" s="35"/>
      <c r="AN634" s="35"/>
      <c r="AO634" s="35"/>
      <c r="AP634" s="35"/>
      <c r="AQ634" s="35"/>
      <c r="AR634" s="35"/>
      <c r="AS634" s="35"/>
      <c r="AT634" s="35"/>
      <c r="AU634" s="35"/>
      <c r="AV634" s="35"/>
      <c r="AW634" s="35"/>
      <c r="AX634" s="35"/>
      <c r="AY634" s="35"/>
      <c r="AZ634" s="35"/>
    </row>
    <row r="635" spans="17:52" ht="12.75">
      <c r="Q635" s="35"/>
      <c r="R635" s="36"/>
      <c r="S635" s="35"/>
      <c r="T635" s="35"/>
      <c r="U635" s="35"/>
      <c r="V635" s="35"/>
      <c r="W635" s="35"/>
      <c r="X635" s="35"/>
      <c r="Y635" s="35"/>
      <c r="Z635" s="35"/>
      <c r="AA635" s="35"/>
      <c r="AB635" s="35"/>
      <c r="AC635" s="35"/>
      <c r="AD635" s="35"/>
      <c r="AE635" s="36"/>
      <c r="AF635" s="35"/>
      <c r="AG635" s="35"/>
      <c r="AH635" s="35"/>
      <c r="AI635" s="35"/>
      <c r="AJ635" s="35"/>
      <c r="AK635" s="35"/>
      <c r="AL635" s="35"/>
      <c r="AM635" s="35"/>
      <c r="AN635" s="35"/>
      <c r="AO635" s="35"/>
      <c r="AP635" s="35"/>
      <c r="AQ635" s="35"/>
      <c r="AR635" s="35"/>
      <c r="AS635" s="35"/>
      <c r="AT635" s="35"/>
      <c r="AU635" s="35"/>
      <c r="AV635" s="35"/>
      <c r="AW635" s="35"/>
      <c r="AX635" s="35"/>
      <c r="AY635" s="35"/>
      <c r="AZ635" s="35"/>
    </row>
    <row r="636" spans="17:52" ht="12.75">
      <c r="Q636" s="35"/>
      <c r="R636" s="36"/>
      <c r="S636" s="35"/>
      <c r="T636" s="35"/>
      <c r="U636" s="35"/>
      <c r="V636" s="35"/>
      <c r="W636" s="35"/>
      <c r="X636" s="35"/>
      <c r="Y636" s="35"/>
      <c r="Z636" s="35"/>
      <c r="AA636" s="35"/>
      <c r="AB636" s="35"/>
      <c r="AC636" s="35"/>
      <c r="AD636" s="35"/>
      <c r="AE636" s="36"/>
      <c r="AF636" s="35"/>
      <c r="AG636" s="35"/>
      <c r="AH636" s="35"/>
      <c r="AI636" s="35"/>
      <c r="AJ636" s="35"/>
      <c r="AK636" s="35"/>
      <c r="AL636" s="35"/>
      <c r="AM636" s="35"/>
      <c r="AN636" s="35"/>
      <c r="AO636" s="35"/>
      <c r="AP636" s="35"/>
      <c r="AQ636" s="35"/>
      <c r="AR636" s="35"/>
      <c r="AS636" s="35"/>
      <c r="AT636" s="35"/>
      <c r="AU636" s="35"/>
      <c r="AV636" s="35"/>
      <c r="AW636" s="35"/>
      <c r="AX636" s="35"/>
      <c r="AY636" s="35"/>
      <c r="AZ636" s="35"/>
    </row>
    <row r="637" spans="17:52" ht="12.75">
      <c r="Q637" s="35"/>
      <c r="R637" s="36"/>
      <c r="S637" s="35"/>
      <c r="T637" s="35"/>
      <c r="U637" s="35"/>
      <c r="V637" s="35"/>
      <c r="W637" s="35"/>
      <c r="X637" s="35"/>
      <c r="Y637" s="35"/>
      <c r="Z637" s="35"/>
      <c r="AA637" s="35"/>
      <c r="AB637" s="35"/>
      <c r="AC637" s="35"/>
      <c r="AD637" s="35"/>
      <c r="AE637" s="36"/>
      <c r="AF637" s="35"/>
      <c r="AG637" s="35"/>
      <c r="AH637" s="35"/>
      <c r="AI637" s="35"/>
      <c r="AJ637" s="35"/>
      <c r="AK637" s="35"/>
      <c r="AL637" s="35"/>
      <c r="AM637" s="35"/>
      <c r="AN637" s="35"/>
      <c r="AO637" s="35"/>
      <c r="AP637" s="35"/>
      <c r="AQ637" s="35"/>
      <c r="AR637" s="35"/>
      <c r="AS637" s="35"/>
      <c r="AT637" s="35"/>
      <c r="AU637" s="35"/>
      <c r="AV637" s="35"/>
      <c r="AW637" s="35"/>
      <c r="AX637" s="35"/>
      <c r="AY637" s="35"/>
      <c r="AZ637" s="35"/>
    </row>
    <row r="638" spans="17:52" ht="12.75">
      <c r="Q638" s="35"/>
      <c r="R638" s="36"/>
      <c r="S638" s="35"/>
      <c r="T638" s="35"/>
      <c r="U638" s="35"/>
      <c r="V638" s="35"/>
      <c r="W638" s="35"/>
      <c r="X638" s="35"/>
      <c r="Y638" s="35"/>
      <c r="Z638" s="35"/>
      <c r="AA638" s="35"/>
      <c r="AB638" s="35"/>
      <c r="AC638" s="35"/>
      <c r="AD638" s="35"/>
      <c r="AE638" s="36"/>
      <c r="AF638" s="35"/>
      <c r="AG638" s="35"/>
      <c r="AH638" s="35"/>
      <c r="AI638" s="35"/>
      <c r="AJ638" s="35"/>
      <c r="AK638" s="35"/>
      <c r="AL638" s="35"/>
      <c r="AM638" s="35"/>
      <c r="AN638" s="35"/>
      <c r="AO638" s="35"/>
      <c r="AP638" s="35"/>
      <c r="AQ638" s="35"/>
      <c r="AR638" s="35"/>
      <c r="AS638" s="35"/>
      <c r="AT638" s="35"/>
      <c r="AU638" s="35"/>
      <c r="AV638" s="35"/>
      <c r="AW638" s="35"/>
      <c r="AX638" s="35"/>
      <c r="AY638" s="35"/>
      <c r="AZ638" s="35"/>
    </row>
    <row r="639" spans="17:52" ht="12.75">
      <c r="Q639" s="35"/>
      <c r="R639" s="36"/>
      <c r="S639" s="35"/>
      <c r="T639" s="35"/>
      <c r="U639" s="35"/>
      <c r="V639" s="35"/>
      <c r="W639" s="35"/>
      <c r="X639" s="35"/>
      <c r="Y639" s="35"/>
      <c r="Z639" s="35"/>
      <c r="AA639" s="35"/>
      <c r="AB639" s="35"/>
      <c r="AC639" s="35"/>
      <c r="AD639" s="35"/>
      <c r="AE639" s="36"/>
      <c r="AF639" s="35"/>
      <c r="AG639" s="35"/>
      <c r="AH639" s="35"/>
      <c r="AI639" s="35"/>
      <c r="AJ639" s="35"/>
      <c r="AK639" s="35"/>
      <c r="AL639" s="35"/>
      <c r="AM639" s="35"/>
      <c r="AN639" s="35"/>
      <c r="AO639" s="35"/>
      <c r="AP639" s="35"/>
      <c r="AQ639" s="35"/>
      <c r="AR639" s="35"/>
      <c r="AS639" s="35"/>
      <c r="AT639" s="35"/>
      <c r="AU639" s="35"/>
      <c r="AV639" s="35"/>
      <c r="AW639" s="35"/>
      <c r="AX639" s="35"/>
      <c r="AY639" s="35"/>
      <c r="AZ639" s="35"/>
    </row>
    <row r="640" spans="17:52" ht="12.75">
      <c r="Q640" s="35"/>
      <c r="R640" s="36"/>
      <c r="S640" s="35"/>
      <c r="T640" s="35"/>
      <c r="U640" s="35"/>
      <c r="V640" s="35"/>
      <c r="W640" s="35"/>
      <c r="X640" s="35"/>
      <c r="Y640" s="35"/>
      <c r="Z640" s="35"/>
      <c r="AA640" s="35"/>
      <c r="AB640" s="35"/>
      <c r="AC640" s="35"/>
      <c r="AD640" s="35"/>
      <c r="AE640" s="36"/>
      <c r="AF640" s="35"/>
      <c r="AG640" s="35"/>
      <c r="AH640" s="35"/>
      <c r="AI640" s="35"/>
      <c r="AJ640" s="35"/>
      <c r="AK640" s="35"/>
      <c r="AL640" s="35"/>
      <c r="AM640" s="35"/>
      <c r="AN640" s="35"/>
      <c r="AO640" s="35"/>
      <c r="AP640" s="35"/>
      <c r="AQ640" s="35"/>
      <c r="AR640" s="35"/>
      <c r="AS640" s="35"/>
      <c r="AT640" s="35"/>
      <c r="AU640" s="35"/>
      <c r="AV640" s="35"/>
      <c r="AW640" s="35"/>
      <c r="AX640" s="35"/>
      <c r="AY640" s="35"/>
      <c r="AZ640" s="35"/>
    </row>
    <row r="641" spans="17:52" ht="12.75">
      <c r="Q641" s="35"/>
      <c r="R641" s="36"/>
      <c r="S641" s="35"/>
      <c r="T641" s="35"/>
      <c r="U641" s="35"/>
      <c r="V641" s="35"/>
      <c r="W641" s="35"/>
      <c r="X641" s="35"/>
      <c r="Y641" s="35"/>
      <c r="Z641" s="35"/>
      <c r="AA641" s="35"/>
      <c r="AB641" s="35"/>
      <c r="AC641" s="35"/>
      <c r="AD641" s="35"/>
      <c r="AE641" s="36"/>
      <c r="AF641" s="35"/>
      <c r="AG641" s="35"/>
      <c r="AH641" s="35"/>
      <c r="AI641" s="35"/>
      <c r="AJ641" s="35"/>
      <c r="AK641" s="35"/>
      <c r="AL641" s="35"/>
      <c r="AM641" s="35"/>
      <c r="AN641" s="35"/>
      <c r="AO641" s="35"/>
      <c r="AP641" s="35"/>
      <c r="AQ641" s="35"/>
      <c r="AR641" s="35"/>
      <c r="AS641" s="35"/>
      <c r="AT641" s="35"/>
      <c r="AU641" s="35"/>
      <c r="AV641" s="35"/>
      <c r="AW641" s="35"/>
      <c r="AX641" s="35"/>
      <c r="AY641" s="35"/>
      <c r="AZ641" s="35"/>
    </row>
    <row r="642" spans="17:52" ht="12.75">
      <c r="Q642" s="35"/>
      <c r="R642" s="36"/>
      <c r="S642" s="35"/>
      <c r="T642" s="35"/>
      <c r="U642" s="35"/>
      <c r="V642" s="35"/>
      <c r="W642" s="35"/>
      <c r="X642" s="35"/>
      <c r="Y642" s="35"/>
      <c r="Z642" s="35"/>
      <c r="AA642" s="35"/>
      <c r="AB642" s="35"/>
      <c r="AC642" s="35"/>
      <c r="AD642" s="35"/>
      <c r="AE642" s="36"/>
      <c r="AF642" s="35"/>
      <c r="AG642" s="35"/>
      <c r="AH642" s="35"/>
      <c r="AI642" s="35"/>
      <c r="AJ642" s="35"/>
      <c r="AK642" s="35"/>
      <c r="AL642" s="35"/>
      <c r="AM642" s="35"/>
      <c r="AN642" s="35"/>
      <c r="AO642" s="35"/>
      <c r="AP642" s="35"/>
      <c r="AQ642" s="35"/>
      <c r="AR642" s="35"/>
      <c r="AS642" s="35"/>
      <c r="AT642" s="35"/>
      <c r="AU642" s="35"/>
      <c r="AV642" s="35"/>
      <c r="AW642" s="35"/>
      <c r="AX642" s="35"/>
      <c r="AY642" s="35"/>
      <c r="AZ642" s="35"/>
    </row>
    <row r="643" spans="17:52" ht="12.75">
      <c r="Q643" s="35"/>
      <c r="R643" s="36"/>
      <c r="S643" s="35"/>
      <c r="T643" s="35"/>
      <c r="U643" s="35"/>
      <c r="V643" s="35"/>
      <c r="W643" s="35"/>
      <c r="X643" s="35"/>
      <c r="Y643" s="35"/>
      <c r="Z643" s="35"/>
      <c r="AA643" s="35"/>
      <c r="AB643" s="35"/>
      <c r="AC643" s="35"/>
      <c r="AD643" s="35"/>
      <c r="AE643" s="36"/>
      <c r="AF643" s="35"/>
      <c r="AG643" s="35"/>
      <c r="AH643" s="35"/>
      <c r="AI643" s="35"/>
      <c r="AJ643" s="35"/>
      <c r="AK643" s="35"/>
      <c r="AL643" s="35"/>
      <c r="AM643" s="35"/>
      <c r="AN643" s="35"/>
      <c r="AO643" s="35"/>
      <c r="AP643" s="35"/>
      <c r="AQ643" s="35"/>
      <c r="AR643" s="35"/>
      <c r="AS643" s="35"/>
      <c r="AT643" s="35"/>
      <c r="AU643" s="35"/>
      <c r="AV643" s="35"/>
      <c r="AW643" s="35"/>
      <c r="AX643" s="35"/>
      <c r="AY643" s="35"/>
      <c r="AZ643" s="35"/>
    </row>
    <row r="644" spans="17:52" ht="12.75">
      <c r="Q644" s="35"/>
      <c r="R644" s="36"/>
      <c r="S644" s="35"/>
      <c r="T644" s="35"/>
      <c r="U644" s="35"/>
      <c r="V644" s="35"/>
      <c r="W644" s="35"/>
      <c r="X644" s="35"/>
      <c r="Y644" s="35"/>
      <c r="Z644" s="35"/>
      <c r="AA644" s="35"/>
      <c r="AB644" s="35"/>
      <c r="AC644" s="35"/>
      <c r="AD644" s="35"/>
      <c r="AE644" s="36"/>
      <c r="AF644" s="35"/>
      <c r="AG644" s="35"/>
      <c r="AH644" s="35"/>
      <c r="AI644" s="35"/>
      <c r="AJ644" s="35"/>
      <c r="AK644" s="35"/>
      <c r="AL644" s="35"/>
      <c r="AM644" s="35"/>
      <c r="AN644" s="35"/>
      <c r="AO644" s="35"/>
      <c r="AP644" s="35"/>
      <c r="AQ644" s="35"/>
      <c r="AR644" s="35"/>
      <c r="AS644" s="35"/>
      <c r="AT644" s="35"/>
      <c r="AU644" s="35"/>
      <c r="AV644" s="35"/>
      <c r="AW644" s="35"/>
      <c r="AX644" s="35"/>
      <c r="AY644" s="35"/>
      <c r="AZ644" s="35"/>
    </row>
    <row r="645" spans="17:52" ht="12.75">
      <c r="Q645" s="35"/>
      <c r="R645" s="36"/>
      <c r="S645" s="35"/>
      <c r="T645" s="35"/>
      <c r="U645" s="35"/>
      <c r="V645" s="35"/>
      <c r="W645" s="35"/>
      <c r="X645" s="35"/>
      <c r="Y645" s="35"/>
      <c r="Z645" s="35"/>
      <c r="AA645" s="35"/>
      <c r="AB645" s="35"/>
      <c r="AC645" s="35"/>
      <c r="AD645" s="35"/>
      <c r="AE645" s="36"/>
      <c r="AF645" s="35"/>
      <c r="AG645" s="35"/>
      <c r="AH645" s="35"/>
      <c r="AI645" s="35"/>
      <c r="AJ645" s="35"/>
      <c r="AK645" s="35"/>
      <c r="AL645" s="35"/>
      <c r="AM645" s="35"/>
      <c r="AN645" s="35"/>
      <c r="AO645" s="35"/>
      <c r="AP645" s="35"/>
      <c r="AQ645" s="35"/>
      <c r="AR645" s="35"/>
      <c r="AS645" s="35"/>
      <c r="AT645" s="35"/>
      <c r="AU645" s="35"/>
      <c r="AV645" s="35"/>
      <c r="AW645" s="35"/>
      <c r="AX645" s="35"/>
      <c r="AY645" s="35"/>
      <c r="AZ645" s="35"/>
    </row>
    <row r="646" spans="17:52" ht="12.75">
      <c r="Q646" s="35"/>
      <c r="R646" s="36"/>
      <c r="S646" s="35"/>
      <c r="T646" s="35"/>
      <c r="U646" s="35"/>
      <c r="V646" s="35"/>
      <c r="W646" s="35"/>
      <c r="X646" s="35"/>
      <c r="Y646" s="35"/>
      <c r="Z646" s="35"/>
      <c r="AA646" s="35"/>
      <c r="AB646" s="35"/>
      <c r="AC646" s="35"/>
      <c r="AD646" s="35"/>
      <c r="AE646" s="36"/>
      <c r="AF646" s="35"/>
      <c r="AG646" s="35"/>
      <c r="AH646" s="35"/>
      <c r="AI646" s="35"/>
      <c r="AJ646" s="35"/>
      <c r="AK646" s="35"/>
      <c r="AL646" s="35"/>
      <c r="AM646" s="35"/>
      <c r="AN646" s="35"/>
      <c r="AO646" s="35"/>
      <c r="AP646" s="35"/>
      <c r="AQ646" s="35"/>
      <c r="AR646" s="35"/>
      <c r="AS646" s="35"/>
      <c r="AT646" s="35"/>
      <c r="AU646" s="35"/>
      <c r="AV646" s="35"/>
      <c r="AW646" s="35"/>
      <c r="AX646" s="35"/>
      <c r="AY646" s="35"/>
      <c r="AZ646" s="35"/>
    </row>
    <row r="647" spans="17:52" ht="12.75">
      <c r="Q647" s="35"/>
      <c r="R647" s="36"/>
      <c r="S647" s="35"/>
      <c r="T647" s="35"/>
      <c r="U647" s="35"/>
      <c r="V647" s="35"/>
      <c r="W647" s="35"/>
      <c r="X647" s="35"/>
      <c r="Y647" s="35"/>
      <c r="Z647" s="35"/>
      <c r="AA647" s="35"/>
      <c r="AB647" s="35"/>
      <c r="AC647" s="35"/>
      <c r="AD647" s="35"/>
      <c r="AE647" s="36"/>
      <c r="AF647" s="35"/>
      <c r="AG647" s="35"/>
      <c r="AH647" s="35"/>
      <c r="AI647" s="35"/>
      <c r="AJ647" s="35"/>
      <c r="AK647" s="35"/>
      <c r="AL647" s="35"/>
      <c r="AM647" s="35"/>
      <c r="AN647" s="35"/>
      <c r="AO647" s="35"/>
      <c r="AP647" s="35"/>
      <c r="AQ647" s="35"/>
      <c r="AR647" s="35"/>
      <c r="AS647" s="35"/>
      <c r="AT647" s="35"/>
      <c r="AU647" s="35"/>
      <c r="AV647" s="35"/>
      <c r="AW647" s="35"/>
      <c r="AX647" s="35"/>
      <c r="AY647" s="35"/>
      <c r="AZ647" s="35"/>
    </row>
    <row r="648" spans="17:52" ht="12.75">
      <c r="Q648" s="35"/>
      <c r="R648" s="36"/>
      <c r="S648" s="35"/>
      <c r="T648" s="35"/>
      <c r="U648" s="35"/>
      <c r="V648" s="35"/>
      <c r="W648" s="35"/>
      <c r="X648" s="35"/>
      <c r="Y648" s="35"/>
      <c r="Z648" s="35"/>
      <c r="AA648" s="35"/>
      <c r="AB648" s="35"/>
      <c r="AC648" s="35"/>
      <c r="AD648" s="35"/>
      <c r="AE648" s="36"/>
      <c r="AF648" s="35"/>
      <c r="AG648" s="35"/>
      <c r="AH648" s="35"/>
      <c r="AI648" s="35"/>
      <c r="AJ648" s="35"/>
      <c r="AK648" s="35"/>
      <c r="AL648" s="35"/>
      <c r="AM648" s="35"/>
      <c r="AN648" s="35"/>
      <c r="AO648" s="35"/>
      <c r="AP648" s="35"/>
      <c r="AQ648" s="35"/>
      <c r="AR648" s="35"/>
      <c r="AS648" s="35"/>
      <c r="AT648" s="35"/>
      <c r="AU648" s="35"/>
      <c r="AV648" s="35"/>
      <c r="AW648" s="35"/>
      <c r="AX648" s="35"/>
      <c r="AY648" s="35"/>
      <c r="AZ648" s="35"/>
    </row>
    <row r="649" spans="17:52" ht="12.75">
      <c r="Q649" s="35"/>
      <c r="R649" s="36"/>
      <c r="S649" s="35"/>
      <c r="T649" s="35"/>
      <c r="U649" s="35"/>
      <c r="V649" s="35"/>
      <c r="W649" s="35"/>
      <c r="X649" s="35"/>
      <c r="Y649" s="35"/>
      <c r="Z649" s="35"/>
      <c r="AA649" s="35"/>
      <c r="AB649" s="35"/>
      <c r="AC649" s="35"/>
      <c r="AD649" s="35"/>
      <c r="AE649" s="36"/>
      <c r="AF649" s="35"/>
      <c r="AG649" s="35"/>
      <c r="AH649" s="35"/>
      <c r="AI649" s="35"/>
      <c r="AJ649" s="35"/>
      <c r="AK649" s="35"/>
      <c r="AL649" s="35"/>
      <c r="AM649" s="35"/>
      <c r="AN649" s="35"/>
      <c r="AO649" s="35"/>
      <c r="AP649" s="35"/>
      <c r="AQ649" s="35"/>
      <c r="AR649" s="35"/>
      <c r="AS649" s="35"/>
      <c r="AT649" s="35"/>
      <c r="AU649" s="35"/>
      <c r="AV649" s="35"/>
      <c r="AW649" s="35"/>
      <c r="AX649" s="35"/>
      <c r="AY649" s="35"/>
      <c r="AZ649" s="35"/>
    </row>
    <row r="650" spans="17:52" ht="12.75">
      <c r="Q650" s="35"/>
      <c r="R650" s="36"/>
      <c r="S650" s="35"/>
      <c r="T650" s="35"/>
      <c r="U650" s="35"/>
      <c r="V650" s="35"/>
      <c r="W650" s="35"/>
      <c r="X650" s="35"/>
      <c r="Y650" s="35"/>
      <c r="Z650" s="35"/>
      <c r="AA650" s="35"/>
      <c r="AB650" s="35"/>
      <c r="AC650" s="35"/>
      <c r="AD650" s="35"/>
      <c r="AE650" s="36"/>
      <c r="AF650" s="35"/>
      <c r="AG650" s="35"/>
      <c r="AH650" s="35"/>
      <c r="AI650" s="35"/>
      <c r="AJ650" s="35"/>
      <c r="AK650" s="35"/>
      <c r="AL650" s="35"/>
      <c r="AM650" s="35"/>
      <c r="AN650" s="35"/>
      <c r="AO650" s="35"/>
      <c r="AP650" s="35"/>
      <c r="AQ650" s="35"/>
      <c r="AR650" s="35"/>
      <c r="AS650" s="35"/>
      <c r="AT650" s="35"/>
      <c r="AU650" s="35"/>
      <c r="AV650" s="35"/>
      <c r="AW650" s="35"/>
      <c r="AX650" s="35"/>
      <c r="AY650" s="35"/>
      <c r="AZ650" s="35"/>
    </row>
    <row r="651" spans="17:52" ht="12.75">
      <c r="Q651" s="35"/>
      <c r="R651" s="36"/>
      <c r="S651" s="35"/>
      <c r="T651" s="35"/>
      <c r="U651" s="35"/>
      <c r="V651" s="35"/>
      <c r="W651" s="35"/>
      <c r="X651" s="35"/>
      <c r="Y651" s="35"/>
      <c r="Z651" s="35"/>
      <c r="AA651" s="35"/>
      <c r="AB651" s="35"/>
      <c r="AC651" s="35"/>
      <c r="AD651" s="35"/>
      <c r="AE651" s="36"/>
      <c r="AF651" s="35"/>
      <c r="AG651" s="35"/>
      <c r="AH651" s="35"/>
      <c r="AI651" s="35"/>
      <c r="AJ651" s="35"/>
      <c r="AK651" s="35"/>
      <c r="AL651" s="35"/>
      <c r="AM651" s="35"/>
      <c r="AN651" s="35"/>
      <c r="AO651" s="35"/>
      <c r="AP651" s="35"/>
      <c r="AQ651" s="35"/>
      <c r="AR651" s="35"/>
      <c r="AS651" s="35"/>
      <c r="AT651" s="35"/>
      <c r="AU651" s="35"/>
      <c r="AV651" s="35"/>
      <c r="AW651" s="35"/>
      <c r="AX651" s="35"/>
      <c r="AY651" s="35"/>
      <c r="AZ651" s="35"/>
    </row>
    <row r="652" spans="17:52" ht="12.75">
      <c r="Q652" s="35"/>
      <c r="R652" s="36"/>
      <c r="S652" s="35"/>
      <c r="T652" s="35"/>
      <c r="U652" s="35"/>
      <c r="V652" s="35"/>
      <c r="W652" s="35"/>
      <c r="X652" s="35"/>
      <c r="Y652" s="35"/>
      <c r="Z652" s="35"/>
      <c r="AA652" s="35"/>
      <c r="AB652" s="35"/>
      <c r="AC652" s="35"/>
      <c r="AD652" s="35"/>
      <c r="AE652" s="36"/>
      <c r="AF652" s="35"/>
      <c r="AG652" s="35"/>
      <c r="AH652" s="35"/>
      <c r="AI652" s="35"/>
      <c r="AJ652" s="35"/>
      <c r="AK652" s="35"/>
      <c r="AL652" s="35"/>
      <c r="AM652" s="35"/>
      <c r="AN652" s="35"/>
      <c r="AO652" s="35"/>
      <c r="AP652" s="35"/>
      <c r="AQ652" s="35"/>
      <c r="AR652" s="35"/>
      <c r="AS652" s="35"/>
      <c r="AT652" s="35"/>
      <c r="AU652" s="35"/>
      <c r="AV652" s="35"/>
      <c r="AW652" s="35"/>
      <c r="AX652" s="35"/>
      <c r="AY652" s="35"/>
      <c r="AZ652" s="35"/>
    </row>
    <row r="653" spans="17:52" ht="12.75">
      <c r="Q653" s="35"/>
      <c r="R653" s="36"/>
      <c r="S653" s="35"/>
      <c r="T653" s="35"/>
      <c r="U653" s="35"/>
      <c r="V653" s="35"/>
      <c r="W653" s="35"/>
      <c r="X653" s="35"/>
      <c r="Y653" s="35"/>
      <c r="Z653" s="35"/>
      <c r="AA653" s="35"/>
      <c r="AB653" s="35"/>
      <c r="AC653" s="35"/>
      <c r="AD653" s="35"/>
      <c r="AE653" s="36"/>
      <c r="AF653" s="35"/>
      <c r="AG653" s="35"/>
      <c r="AH653" s="35"/>
      <c r="AI653" s="35"/>
      <c r="AJ653" s="35"/>
      <c r="AK653" s="35"/>
      <c r="AL653" s="35"/>
      <c r="AM653" s="35"/>
      <c r="AN653" s="35"/>
      <c r="AO653" s="35"/>
      <c r="AP653" s="35"/>
      <c r="AQ653" s="35"/>
      <c r="AR653" s="35"/>
      <c r="AS653" s="35"/>
      <c r="AT653" s="35"/>
      <c r="AU653" s="35"/>
      <c r="AV653" s="35"/>
      <c r="AW653" s="35"/>
      <c r="AX653" s="35"/>
      <c r="AY653" s="35"/>
      <c r="AZ653" s="35"/>
    </row>
    <row r="654" spans="17:52" ht="12.75">
      <c r="Q654" s="35"/>
      <c r="R654" s="36"/>
      <c r="S654" s="35"/>
      <c r="T654" s="35"/>
      <c r="U654" s="35"/>
      <c r="V654" s="35"/>
      <c r="W654" s="35"/>
      <c r="X654" s="35"/>
      <c r="Y654" s="35"/>
      <c r="Z654" s="35"/>
      <c r="AA654" s="35"/>
      <c r="AB654" s="35"/>
      <c r="AC654" s="35"/>
      <c r="AD654" s="35"/>
      <c r="AE654" s="36"/>
      <c r="AF654" s="35"/>
      <c r="AG654" s="35"/>
      <c r="AH654" s="35"/>
      <c r="AI654" s="35"/>
      <c r="AJ654" s="35"/>
      <c r="AK654" s="35"/>
      <c r="AL654" s="35"/>
      <c r="AM654" s="35"/>
      <c r="AN654" s="35"/>
      <c r="AO654" s="35"/>
      <c r="AP654" s="35"/>
      <c r="AQ654" s="35"/>
      <c r="AR654" s="35"/>
      <c r="AS654" s="35"/>
      <c r="AT654" s="35"/>
      <c r="AU654" s="35"/>
      <c r="AV654" s="35"/>
      <c r="AW654" s="35"/>
      <c r="AX654" s="35"/>
      <c r="AY654" s="35"/>
      <c r="AZ654" s="35"/>
    </row>
    <row r="655" spans="17:52" ht="12.75">
      <c r="Q655" s="35"/>
      <c r="R655" s="36"/>
      <c r="S655" s="35"/>
      <c r="T655" s="35"/>
      <c r="U655" s="35"/>
      <c r="V655" s="35"/>
      <c r="W655" s="35"/>
      <c r="X655" s="35"/>
      <c r="Y655" s="35"/>
      <c r="Z655" s="35"/>
      <c r="AA655" s="35"/>
      <c r="AB655" s="35"/>
      <c r="AC655" s="35"/>
      <c r="AD655" s="35"/>
      <c r="AE655" s="36"/>
      <c r="AF655" s="35"/>
      <c r="AG655" s="35"/>
      <c r="AH655" s="35"/>
      <c r="AI655" s="35"/>
      <c r="AJ655" s="35"/>
      <c r="AK655" s="35"/>
      <c r="AL655" s="35"/>
      <c r="AM655" s="35"/>
      <c r="AN655" s="35"/>
      <c r="AO655" s="35"/>
      <c r="AP655" s="35"/>
      <c r="AQ655" s="35"/>
      <c r="AR655" s="35"/>
      <c r="AS655" s="35"/>
      <c r="AT655" s="35"/>
      <c r="AU655" s="35"/>
      <c r="AV655" s="35"/>
      <c r="AW655" s="35"/>
      <c r="AX655" s="35"/>
      <c r="AY655" s="35"/>
      <c r="AZ655" s="35"/>
    </row>
    <row r="656" spans="17:52" ht="12.75">
      <c r="Q656" s="35"/>
      <c r="R656" s="36"/>
      <c r="S656" s="35"/>
      <c r="T656" s="35"/>
      <c r="U656" s="35"/>
      <c r="V656" s="35"/>
      <c r="W656" s="35"/>
      <c r="X656" s="35"/>
      <c r="Y656" s="35"/>
      <c r="Z656" s="35"/>
      <c r="AA656" s="35"/>
      <c r="AB656" s="35"/>
      <c r="AC656" s="35"/>
      <c r="AD656" s="35"/>
      <c r="AE656" s="36"/>
      <c r="AF656" s="35"/>
      <c r="AG656" s="35"/>
      <c r="AH656" s="35"/>
      <c r="AI656" s="35"/>
      <c r="AJ656" s="35"/>
      <c r="AK656" s="35"/>
      <c r="AL656" s="35"/>
      <c r="AM656" s="35"/>
      <c r="AN656" s="35"/>
      <c r="AO656" s="35"/>
      <c r="AP656" s="35"/>
      <c r="AQ656" s="35"/>
      <c r="AR656" s="35"/>
      <c r="AS656" s="35"/>
      <c r="AT656" s="35"/>
      <c r="AU656" s="35"/>
      <c r="AV656" s="35"/>
      <c r="AW656" s="35"/>
      <c r="AX656" s="35"/>
      <c r="AY656" s="35"/>
      <c r="AZ656" s="35"/>
    </row>
    <row r="657" spans="17:52" ht="12.75">
      <c r="Q657" s="35"/>
      <c r="R657" s="36"/>
      <c r="S657" s="35"/>
      <c r="T657" s="35"/>
      <c r="U657" s="35"/>
      <c r="V657" s="35"/>
      <c r="W657" s="35"/>
      <c r="X657" s="35"/>
      <c r="Y657" s="35"/>
      <c r="Z657" s="35"/>
      <c r="AA657" s="35"/>
      <c r="AB657" s="35"/>
      <c r="AC657" s="35"/>
      <c r="AD657" s="35"/>
      <c r="AE657" s="36"/>
      <c r="AF657" s="35"/>
      <c r="AG657" s="35"/>
      <c r="AH657" s="35"/>
      <c r="AI657" s="35"/>
      <c r="AJ657" s="35"/>
      <c r="AK657" s="35"/>
      <c r="AL657" s="35"/>
      <c r="AM657" s="35"/>
      <c r="AN657" s="35"/>
      <c r="AO657" s="35"/>
      <c r="AP657" s="35"/>
      <c r="AQ657" s="35"/>
      <c r="AR657" s="35"/>
      <c r="AS657" s="35"/>
      <c r="AT657" s="35"/>
      <c r="AU657" s="35"/>
      <c r="AV657" s="35"/>
      <c r="AW657" s="35"/>
      <c r="AX657" s="35"/>
      <c r="AY657" s="35"/>
      <c r="AZ657" s="35"/>
    </row>
    <row r="658" spans="17:52" ht="12.75">
      <c r="Q658" s="35"/>
      <c r="R658" s="36"/>
      <c r="S658" s="35"/>
      <c r="T658" s="35"/>
      <c r="U658" s="35"/>
      <c r="V658" s="35"/>
      <c r="W658" s="35"/>
      <c r="X658" s="35"/>
      <c r="Y658" s="35"/>
      <c r="Z658" s="35"/>
      <c r="AA658" s="35"/>
      <c r="AB658" s="35"/>
      <c r="AC658" s="35"/>
      <c r="AD658" s="35"/>
      <c r="AE658" s="36"/>
      <c r="AF658" s="35"/>
      <c r="AG658" s="35"/>
      <c r="AH658" s="35"/>
      <c r="AI658" s="35"/>
      <c r="AJ658" s="35"/>
      <c r="AK658" s="35"/>
      <c r="AL658" s="35"/>
      <c r="AM658" s="35"/>
      <c r="AN658" s="35"/>
      <c r="AO658" s="35"/>
      <c r="AP658" s="35"/>
      <c r="AQ658" s="35"/>
      <c r="AR658" s="35"/>
      <c r="AS658" s="35"/>
      <c r="AT658" s="35"/>
      <c r="AU658" s="35"/>
      <c r="AV658" s="35"/>
      <c r="AW658" s="35"/>
      <c r="AX658" s="35"/>
      <c r="AY658" s="35"/>
      <c r="AZ658" s="35"/>
    </row>
    <row r="659" spans="17:52" ht="12.75">
      <c r="Q659" s="35"/>
      <c r="R659" s="36"/>
      <c r="S659" s="35"/>
      <c r="T659" s="35"/>
      <c r="U659" s="35"/>
      <c r="V659" s="35"/>
      <c r="W659" s="35"/>
      <c r="X659" s="35"/>
      <c r="Y659" s="35"/>
      <c r="Z659" s="35"/>
      <c r="AA659" s="35"/>
      <c r="AB659" s="35"/>
      <c r="AC659" s="35"/>
      <c r="AD659" s="35"/>
      <c r="AE659" s="36"/>
      <c r="AF659" s="35"/>
      <c r="AG659" s="35"/>
      <c r="AH659" s="35"/>
      <c r="AI659" s="35"/>
      <c r="AJ659" s="35"/>
      <c r="AK659" s="35"/>
      <c r="AL659" s="35"/>
      <c r="AM659" s="35"/>
      <c r="AN659" s="35"/>
      <c r="AO659" s="35"/>
      <c r="AP659" s="35"/>
      <c r="AQ659" s="35"/>
      <c r="AR659" s="35"/>
      <c r="AS659" s="35"/>
      <c r="AT659" s="35"/>
      <c r="AU659" s="35"/>
      <c r="AV659" s="35"/>
      <c r="AW659" s="35"/>
      <c r="AX659" s="35"/>
      <c r="AY659" s="35"/>
      <c r="AZ659" s="35"/>
    </row>
    <row r="660" spans="17:52" ht="12.75">
      <c r="Q660" s="35"/>
      <c r="R660" s="36"/>
      <c r="S660" s="35"/>
      <c r="T660" s="35"/>
      <c r="U660" s="35"/>
      <c r="V660" s="35"/>
      <c r="W660" s="35"/>
      <c r="X660" s="35"/>
      <c r="Y660" s="35"/>
      <c r="Z660" s="35"/>
      <c r="AA660" s="35"/>
      <c r="AB660" s="35"/>
      <c r="AC660" s="35"/>
      <c r="AD660" s="35"/>
      <c r="AE660" s="36"/>
      <c r="AF660" s="35"/>
      <c r="AG660" s="35"/>
      <c r="AH660" s="35"/>
      <c r="AI660" s="35"/>
      <c r="AJ660" s="35"/>
      <c r="AK660" s="35"/>
      <c r="AL660" s="35"/>
      <c r="AM660" s="35"/>
      <c r="AN660" s="35"/>
      <c r="AO660" s="35"/>
      <c r="AP660" s="35"/>
      <c r="AQ660" s="35"/>
      <c r="AR660" s="35"/>
      <c r="AS660" s="35"/>
      <c r="AT660" s="35"/>
      <c r="AU660" s="35"/>
      <c r="AV660" s="35"/>
      <c r="AW660" s="35"/>
      <c r="AX660" s="35"/>
      <c r="AY660" s="35"/>
      <c r="AZ660" s="35"/>
    </row>
    <row r="661" spans="17:52" ht="12.75">
      <c r="Q661" s="35"/>
      <c r="R661" s="36"/>
      <c r="S661" s="35"/>
      <c r="T661" s="35"/>
      <c r="U661" s="35"/>
      <c r="V661" s="35"/>
      <c r="W661" s="35"/>
      <c r="X661" s="35"/>
      <c r="Y661" s="35"/>
      <c r="Z661" s="35"/>
      <c r="AA661" s="35"/>
      <c r="AB661" s="35"/>
      <c r="AC661" s="35"/>
      <c r="AD661" s="35"/>
      <c r="AE661" s="36"/>
      <c r="AF661" s="35"/>
      <c r="AG661" s="35"/>
      <c r="AH661" s="35"/>
      <c r="AI661" s="35"/>
      <c r="AJ661" s="35"/>
      <c r="AK661" s="35"/>
      <c r="AL661" s="35"/>
      <c r="AM661" s="35"/>
      <c r="AN661" s="35"/>
      <c r="AO661" s="35"/>
      <c r="AP661" s="35"/>
      <c r="AQ661" s="35"/>
      <c r="AR661" s="35"/>
      <c r="AS661" s="35"/>
      <c r="AT661" s="35"/>
      <c r="AU661" s="35"/>
      <c r="AV661" s="35"/>
      <c r="AW661" s="35"/>
      <c r="AX661" s="35"/>
      <c r="AY661" s="35"/>
      <c r="AZ661" s="35"/>
    </row>
    <row r="662" spans="17:52" ht="12.75">
      <c r="Q662" s="35"/>
      <c r="R662" s="36"/>
      <c r="S662" s="35"/>
      <c r="T662" s="35"/>
      <c r="U662" s="35"/>
      <c r="V662" s="35"/>
      <c r="W662" s="35"/>
      <c r="X662" s="35"/>
      <c r="Y662" s="35"/>
      <c r="Z662" s="35"/>
      <c r="AA662" s="35"/>
      <c r="AB662" s="35"/>
      <c r="AC662" s="35"/>
      <c r="AD662" s="35"/>
      <c r="AE662" s="36"/>
      <c r="AF662" s="35"/>
      <c r="AG662" s="35"/>
      <c r="AH662" s="35"/>
      <c r="AI662" s="35"/>
      <c r="AJ662" s="35"/>
      <c r="AK662" s="35"/>
      <c r="AL662" s="35"/>
      <c r="AM662" s="35"/>
      <c r="AN662" s="35"/>
      <c r="AO662" s="35"/>
      <c r="AP662" s="35"/>
      <c r="AQ662" s="35"/>
      <c r="AR662" s="35"/>
      <c r="AS662" s="35"/>
      <c r="AT662" s="35"/>
      <c r="AU662" s="35"/>
      <c r="AV662" s="35"/>
      <c r="AW662" s="35"/>
      <c r="AX662" s="35"/>
      <c r="AY662" s="35"/>
      <c r="AZ662" s="35"/>
    </row>
    <row r="663" spans="17:52" ht="12.75">
      <c r="Q663" s="35"/>
      <c r="R663" s="36"/>
      <c r="S663" s="35"/>
      <c r="T663" s="35"/>
      <c r="U663" s="35"/>
      <c r="V663" s="35"/>
      <c r="W663" s="35"/>
      <c r="X663" s="35"/>
      <c r="Y663" s="35"/>
      <c r="Z663" s="35"/>
      <c r="AA663" s="35"/>
      <c r="AB663" s="35"/>
      <c r="AC663" s="35"/>
      <c r="AD663" s="35"/>
      <c r="AE663" s="36"/>
      <c r="AF663" s="35"/>
      <c r="AG663" s="35"/>
      <c r="AH663" s="35"/>
      <c r="AI663" s="35"/>
      <c r="AJ663" s="35"/>
      <c r="AK663" s="35"/>
      <c r="AL663" s="35"/>
      <c r="AM663" s="35"/>
      <c r="AN663" s="35"/>
      <c r="AO663" s="35"/>
      <c r="AP663" s="35"/>
      <c r="AQ663" s="35"/>
      <c r="AR663" s="35"/>
      <c r="AS663" s="35"/>
      <c r="AT663" s="35"/>
      <c r="AU663" s="35"/>
      <c r="AV663" s="35"/>
      <c r="AW663" s="35"/>
      <c r="AX663" s="35"/>
      <c r="AY663" s="35"/>
      <c r="AZ663" s="35"/>
    </row>
    <row r="664" spans="17:52" ht="12.75">
      <c r="Q664" s="35"/>
      <c r="R664" s="36"/>
      <c r="S664" s="35"/>
      <c r="T664" s="35"/>
      <c r="U664" s="35"/>
      <c r="V664" s="35"/>
      <c r="W664" s="35"/>
      <c r="X664" s="35"/>
      <c r="Y664" s="35"/>
      <c r="Z664" s="35"/>
      <c r="AA664" s="35"/>
      <c r="AB664" s="35"/>
      <c r="AC664" s="35"/>
      <c r="AD664" s="35"/>
      <c r="AE664" s="36"/>
      <c r="AF664" s="35"/>
      <c r="AG664" s="35"/>
      <c r="AH664" s="35"/>
      <c r="AI664" s="35"/>
      <c r="AJ664" s="35"/>
      <c r="AK664" s="35"/>
      <c r="AL664" s="35"/>
      <c r="AM664" s="35"/>
      <c r="AN664" s="35"/>
      <c r="AO664" s="35"/>
      <c r="AP664" s="35"/>
      <c r="AQ664" s="35"/>
      <c r="AR664" s="35"/>
      <c r="AS664" s="35"/>
      <c r="AT664" s="35"/>
      <c r="AU664" s="35"/>
      <c r="AV664" s="35"/>
      <c r="AW664" s="35"/>
      <c r="AX664" s="35"/>
      <c r="AY664" s="35"/>
      <c r="AZ664" s="35"/>
    </row>
    <row r="665" spans="17:52" ht="12.75">
      <c r="Q665" s="35"/>
      <c r="R665" s="36"/>
      <c r="S665" s="35"/>
      <c r="T665" s="35"/>
      <c r="U665" s="35"/>
      <c r="V665" s="35"/>
      <c r="W665" s="35"/>
      <c r="X665" s="35"/>
      <c r="Y665" s="35"/>
      <c r="Z665" s="35"/>
      <c r="AA665" s="35"/>
      <c r="AB665" s="35"/>
      <c r="AC665" s="35"/>
      <c r="AD665" s="35"/>
      <c r="AE665" s="36"/>
      <c r="AF665" s="35"/>
      <c r="AG665" s="35"/>
      <c r="AH665" s="35"/>
      <c r="AI665" s="35"/>
      <c r="AJ665" s="35"/>
      <c r="AK665" s="35"/>
      <c r="AL665" s="35"/>
      <c r="AM665" s="35"/>
      <c r="AN665" s="35"/>
      <c r="AO665" s="35"/>
      <c r="AP665" s="35"/>
      <c r="AQ665" s="35"/>
      <c r="AR665" s="35"/>
      <c r="AS665" s="35"/>
      <c r="AT665" s="35"/>
      <c r="AU665" s="35"/>
      <c r="AV665" s="35"/>
      <c r="AW665" s="35"/>
      <c r="AX665" s="35"/>
      <c r="AY665" s="35"/>
      <c r="AZ665" s="35"/>
    </row>
    <row r="666" spans="17:52" ht="12.75">
      <c r="Q666" s="35"/>
      <c r="R666" s="36"/>
      <c r="S666" s="35"/>
      <c r="T666" s="35"/>
      <c r="U666" s="35"/>
      <c r="V666" s="35"/>
      <c r="W666" s="35"/>
      <c r="X666" s="35"/>
      <c r="Y666" s="35"/>
      <c r="Z666" s="35"/>
      <c r="AA666" s="35"/>
      <c r="AB666" s="35"/>
      <c r="AC666" s="35"/>
      <c r="AD666" s="35"/>
      <c r="AE666" s="36"/>
      <c r="AF666" s="35"/>
      <c r="AG666" s="35"/>
      <c r="AH666" s="35"/>
      <c r="AI666" s="35"/>
      <c r="AJ666" s="35"/>
      <c r="AK666" s="35"/>
      <c r="AL666" s="35"/>
      <c r="AM666" s="35"/>
      <c r="AN666" s="35"/>
      <c r="AO666" s="35"/>
      <c r="AP666" s="35"/>
      <c r="AQ666" s="35"/>
      <c r="AR666" s="35"/>
      <c r="AS666" s="35"/>
      <c r="AT666" s="35"/>
      <c r="AU666" s="35"/>
      <c r="AV666" s="35"/>
      <c r="AW666" s="35"/>
      <c r="AX666" s="35"/>
      <c r="AY666" s="35"/>
      <c r="AZ666" s="35"/>
    </row>
    <row r="667" spans="17:52" ht="12.75">
      <c r="Q667" s="35"/>
      <c r="R667" s="36"/>
      <c r="S667" s="35"/>
      <c r="T667" s="35"/>
      <c r="U667" s="35"/>
      <c r="V667" s="35"/>
      <c r="W667" s="35"/>
      <c r="X667" s="35"/>
      <c r="Y667" s="35"/>
      <c r="Z667" s="35"/>
      <c r="AA667" s="35"/>
      <c r="AB667" s="35"/>
      <c r="AC667" s="35"/>
      <c r="AD667" s="35"/>
      <c r="AE667" s="36"/>
      <c r="AF667" s="35"/>
      <c r="AG667" s="35"/>
      <c r="AH667" s="35"/>
      <c r="AI667" s="35"/>
      <c r="AJ667" s="35"/>
      <c r="AK667" s="35"/>
      <c r="AL667" s="35"/>
      <c r="AM667" s="35"/>
      <c r="AN667" s="35"/>
      <c r="AO667" s="35"/>
      <c r="AP667" s="35"/>
      <c r="AQ667" s="35"/>
      <c r="AR667" s="35"/>
      <c r="AS667" s="35"/>
      <c r="AT667" s="35"/>
      <c r="AU667" s="35"/>
      <c r="AV667" s="35"/>
      <c r="AW667" s="35"/>
      <c r="AX667" s="35"/>
      <c r="AY667" s="35"/>
      <c r="AZ667" s="35"/>
    </row>
    <row r="668" spans="17:52" ht="12.75">
      <c r="Q668" s="35"/>
      <c r="R668" s="36"/>
      <c r="S668" s="35"/>
      <c r="T668" s="35"/>
      <c r="U668" s="35"/>
      <c r="V668" s="35"/>
      <c r="W668" s="35"/>
      <c r="X668" s="35"/>
      <c r="Y668" s="35"/>
      <c r="Z668" s="35"/>
      <c r="AA668" s="35"/>
      <c r="AB668" s="35"/>
      <c r="AC668" s="35"/>
      <c r="AD668" s="35"/>
      <c r="AE668" s="36"/>
      <c r="AF668" s="35"/>
      <c r="AG668" s="35"/>
      <c r="AH668" s="35"/>
      <c r="AI668" s="35"/>
      <c r="AJ668" s="35"/>
      <c r="AK668" s="35"/>
      <c r="AL668" s="35"/>
      <c r="AM668" s="35"/>
      <c r="AN668" s="35"/>
      <c r="AO668" s="35"/>
      <c r="AP668" s="35"/>
      <c r="AQ668" s="35"/>
      <c r="AR668" s="35"/>
      <c r="AS668" s="35"/>
      <c r="AT668" s="35"/>
      <c r="AU668" s="35"/>
      <c r="AV668" s="35"/>
      <c r="AW668" s="35"/>
      <c r="AX668" s="35"/>
      <c r="AY668" s="35"/>
      <c r="AZ668" s="35"/>
    </row>
    <row r="669" spans="17:52" ht="12.75">
      <c r="Q669" s="35"/>
      <c r="R669" s="36"/>
      <c r="S669" s="35"/>
      <c r="T669" s="35"/>
      <c r="U669" s="35"/>
      <c r="V669" s="35"/>
      <c r="W669" s="35"/>
      <c r="X669" s="35"/>
      <c r="Y669" s="35"/>
      <c r="Z669" s="35"/>
      <c r="AA669" s="35"/>
      <c r="AB669" s="35"/>
      <c r="AC669" s="35"/>
      <c r="AD669" s="35"/>
      <c r="AE669" s="36"/>
      <c r="AF669" s="35"/>
      <c r="AG669" s="35"/>
      <c r="AH669" s="35"/>
      <c r="AI669" s="35"/>
      <c r="AJ669" s="35"/>
      <c r="AK669" s="35"/>
      <c r="AL669" s="35"/>
      <c r="AM669" s="35"/>
      <c r="AN669" s="35"/>
      <c r="AO669" s="35"/>
      <c r="AP669" s="35"/>
      <c r="AQ669" s="35"/>
      <c r="AR669" s="35"/>
      <c r="AS669" s="35"/>
      <c r="AT669" s="35"/>
      <c r="AU669" s="35"/>
      <c r="AV669" s="35"/>
      <c r="AW669" s="35"/>
      <c r="AX669" s="35"/>
      <c r="AY669" s="35"/>
      <c r="AZ669" s="35"/>
    </row>
    <row r="670" spans="17:52" ht="12.75">
      <c r="Q670" s="35"/>
      <c r="R670" s="36"/>
      <c r="S670" s="35"/>
      <c r="T670" s="35"/>
      <c r="U670" s="35"/>
      <c r="V670" s="35"/>
      <c r="W670" s="35"/>
      <c r="X670" s="35"/>
      <c r="Y670" s="35"/>
      <c r="Z670" s="35"/>
      <c r="AA670" s="35"/>
      <c r="AB670" s="35"/>
      <c r="AC670" s="35"/>
      <c r="AD670" s="35"/>
      <c r="AE670" s="36"/>
      <c r="AF670" s="35"/>
      <c r="AG670" s="35"/>
      <c r="AH670" s="35"/>
      <c r="AI670" s="35"/>
      <c r="AJ670" s="35"/>
      <c r="AK670" s="35"/>
      <c r="AL670" s="35"/>
      <c r="AM670" s="35"/>
      <c r="AN670" s="35"/>
      <c r="AO670" s="35"/>
      <c r="AP670" s="35"/>
      <c r="AQ670" s="35"/>
      <c r="AR670" s="35"/>
      <c r="AS670" s="35"/>
      <c r="AT670" s="35"/>
      <c r="AU670" s="35"/>
      <c r="AV670" s="35"/>
      <c r="AW670" s="35"/>
      <c r="AX670" s="35"/>
      <c r="AY670" s="35"/>
      <c r="AZ670" s="35"/>
    </row>
    <row r="671" spans="17:52" ht="12.75">
      <c r="Q671" s="35"/>
      <c r="R671" s="36"/>
      <c r="S671" s="35"/>
      <c r="T671" s="35"/>
      <c r="U671" s="35"/>
      <c r="V671" s="35"/>
      <c r="W671" s="35"/>
      <c r="X671" s="35"/>
      <c r="Y671" s="35"/>
      <c r="Z671" s="35"/>
      <c r="AA671" s="35"/>
      <c r="AB671" s="35"/>
      <c r="AC671" s="35"/>
      <c r="AD671" s="35"/>
      <c r="AE671" s="36"/>
      <c r="AF671" s="35"/>
      <c r="AG671" s="35"/>
      <c r="AH671" s="35"/>
      <c r="AI671" s="35"/>
      <c r="AJ671" s="35"/>
      <c r="AK671" s="35"/>
      <c r="AL671" s="35"/>
      <c r="AM671" s="35"/>
      <c r="AN671" s="35"/>
      <c r="AO671" s="35"/>
      <c r="AP671" s="35"/>
      <c r="AQ671" s="35"/>
      <c r="AR671" s="35"/>
      <c r="AS671" s="35"/>
      <c r="AT671" s="35"/>
      <c r="AU671" s="35"/>
      <c r="AV671" s="35"/>
      <c r="AW671" s="35"/>
      <c r="AX671" s="35"/>
      <c r="AY671" s="35"/>
      <c r="AZ671" s="35"/>
    </row>
    <row r="672" spans="17:52" ht="12.75">
      <c r="Q672" s="35"/>
      <c r="R672" s="36"/>
      <c r="S672" s="35"/>
      <c r="T672" s="35"/>
      <c r="U672" s="35"/>
      <c r="V672" s="35"/>
      <c r="W672" s="35"/>
      <c r="X672" s="35"/>
      <c r="Y672" s="35"/>
      <c r="Z672" s="35"/>
      <c r="AA672" s="35"/>
      <c r="AB672" s="35"/>
      <c r="AC672" s="35"/>
      <c r="AD672" s="35"/>
      <c r="AE672" s="36"/>
      <c r="AF672" s="35"/>
      <c r="AG672" s="35"/>
      <c r="AH672" s="35"/>
      <c r="AI672" s="35"/>
      <c r="AJ672" s="35"/>
      <c r="AK672" s="35"/>
      <c r="AL672" s="35"/>
      <c r="AM672" s="35"/>
      <c r="AN672" s="35"/>
      <c r="AO672" s="35"/>
      <c r="AP672" s="35"/>
      <c r="AQ672" s="35"/>
      <c r="AR672" s="35"/>
      <c r="AS672" s="35"/>
      <c r="AT672" s="35"/>
      <c r="AU672" s="35"/>
      <c r="AV672" s="35"/>
      <c r="AW672" s="35"/>
      <c r="AX672" s="35"/>
      <c r="AY672" s="35"/>
      <c r="AZ672" s="35"/>
    </row>
    <row r="673" spans="17:52" ht="12.75">
      <c r="Q673" s="35"/>
      <c r="R673" s="36"/>
      <c r="S673" s="35"/>
      <c r="T673" s="35"/>
      <c r="U673" s="35"/>
      <c r="V673" s="35"/>
      <c r="W673" s="35"/>
      <c r="X673" s="35"/>
      <c r="Y673" s="35"/>
      <c r="Z673" s="35"/>
      <c r="AA673" s="35"/>
      <c r="AB673" s="35"/>
      <c r="AC673" s="35"/>
      <c r="AD673" s="35"/>
      <c r="AE673" s="36"/>
      <c r="AF673" s="35"/>
      <c r="AG673" s="35"/>
      <c r="AH673" s="35"/>
      <c r="AI673" s="35"/>
      <c r="AJ673" s="35"/>
      <c r="AK673" s="35"/>
      <c r="AL673" s="35"/>
      <c r="AM673" s="35"/>
      <c r="AN673" s="35"/>
      <c r="AO673" s="35"/>
      <c r="AP673" s="35"/>
      <c r="AQ673" s="35"/>
      <c r="AR673" s="35"/>
      <c r="AS673" s="35"/>
      <c r="AT673" s="35"/>
      <c r="AU673" s="35"/>
      <c r="AV673" s="35"/>
      <c r="AW673" s="35"/>
      <c r="AX673" s="35"/>
      <c r="AY673" s="35"/>
      <c r="AZ673" s="35"/>
    </row>
    <row r="674" spans="17:52" ht="12.75">
      <c r="Q674" s="35"/>
      <c r="R674" s="36"/>
      <c r="S674" s="35"/>
      <c r="T674" s="35"/>
      <c r="U674" s="35"/>
      <c r="V674" s="35"/>
      <c r="W674" s="35"/>
      <c r="X674" s="35"/>
      <c r="Y674" s="35"/>
      <c r="Z674" s="35"/>
      <c r="AA674" s="35"/>
      <c r="AB674" s="35"/>
      <c r="AC674" s="35"/>
      <c r="AD674" s="35"/>
      <c r="AE674" s="36"/>
      <c r="AF674" s="35"/>
      <c r="AG674" s="35"/>
      <c r="AH674" s="35"/>
      <c r="AI674" s="35"/>
      <c r="AJ674" s="35"/>
      <c r="AK674" s="35"/>
      <c r="AL674" s="35"/>
      <c r="AM674" s="35"/>
      <c r="AN674" s="35"/>
      <c r="AO674" s="35"/>
      <c r="AP674" s="35"/>
      <c r="AQ674" s="35"/>
      <c r="AR674" s="35"/>
      <c r="AS674" s="35"/>
      <c r="AT674" s="35"/>
      <c r="AU674" s="35"/>
      <c r="AV674" s="35"/>
      <c r="AW674" s="35"/>
      <c r="AX674" s="35"/>
      <c r="AY674" s="35"/>
      <c r="AZ674" s="35"/>
    </row>
    <row r="675" spans="17:52" ht="12.75">
      <c r="Q675" s="35"/>
      <c r="R675" s="36"/>
      <c r="S675" s="35"/>
      <c r="T675" s="35"/>
      <c r="U675" s="35"/>
      <c r="V675" s="35"/>
      <c r="W675" s="35"/>
      <c r="X675" s="35"/>
      <c r="Y675" s="35"/>
      <c r="Z675" s="35"/>
      <c r="AA675" s="35"/>
      <c r="AB675" s="35"/>
      <c r="AC675" s="35"/>
      <c r="AD675" s="35"/>
      <c r="AE675" s="36"/>
      <c r="AF675" s="35"/>
      <c r="AG675" s="35"/>
      <c r="AH675" s="35"/>
      <c r="AI675" s="35"/>
      <c r="AJ675" s="35"/>
      <c r="AK675" s="35"/>
      <c r="AL675" s="35"/>
      <c r="AM675" s="35"/>
      <c r="AN675" s="35"/>
      <c r="AO675" s="35"/>
      <c r="AP675" s="35"/>
      <c r="AQ675" s="35"/>
      <c r="AR675" s="35"/>
      <c r="AS675" s="35"/>
      <c r="AT675" s="35"/>
      <c r="AU675" s="35"/>
      <c r="AV675" s="35"/>
      <c r="AW675" s="35"/>
      <c r="AX675" s="35"/>
      <c r="AY675" s="35"/>
      <c r="AZ675" s="35"/>
    </row>
    <row r="676" spans="17:52" ht="12.75">
      <c r="Q676" s="35"/>
      <c r="R676" s="36"/>
      <c r="S676" s="35"/>
      <c r="T676" s="35"/>
      <c r="U676" s="35"/>
      <c r="V676" s="35"/>
      <c r="W676" s="35"/>
      <c r="X676" s="35"/>
      <c r="Y676" s="35"/>
      <c r="Z676" s="35"/>
      <c r="AA676" s="35"/>
      <c r="AB676" s="35"/>
      <c r="AC676" s="35"/>
      <c r="AD676" s="35"/>
      <c r="AE676" s="36"/>
      <c r="AF676" s="35"/>
      <c r="AG676" s="35"/>
      <c r="AH676" s="35"/>
      <c r="AI676" s="35"/>
      <c r="AJ676" s="35"/>
      <c r="AK676" s="35"/>
      <c r="AL676" s="35"/>
      <c r="AM676" s="35"/>
      <c r="AN676" s="35"/>
      <c r="AO676" s="35"/>
      <c r="AP676" s="35"/>
      <c r="AQ676" s="35"/>
      <c r="AR676" s="35"/>
      <c r="AS676" s="35"/>
      <c r="AT676" s="35"/>
      <c r="AU676" s="35"/>
      <c r="AV676" s="35"/>
      <c r="AW676" s="35"/>
      <c r="AX676" s="35"/>
      <c r="AY676" s="35"/>
      <c r="AZ676" s="35"/>
    </row>
    <row r="677" spans="17:52" ht="12.75">
      <c r="Q677" s="35"/>
      <c r="R677" s="36"/>
      <c r="S677" s="35"/>
      <c r="T677" s="35"/>
      <c r="U677" s="35"/>
      <c r="V677" s="35"/>
      <c r="W677" s="35"/>
      <c r="X677" s="35"/>
      <c r="Y677" s="35"/>
      <c r="Z677" s="35"/>
      <c r="AA677" s="35"/>
      <c r="AB677" s="35"/>
      <c r="AC677" s="35"/>
      <c r="AD677" s="35"/>
      <c r="AE677" s="36"/>
      <c r="AF677" s="35"/>
      <c r="AG677" s="35"/>
      <c r="AH677" s="35"/>
      <c r="AI677" s="35"/>
      <c r="AJ677" s="35"/>
      <c r="AK677" s="35"/>
      <c r="AL677" s="35"/>
      <c r="AM677" s="35"/>
      <c r="AN677" s="35"/>
      <c r="AO677" s="35"/>
      <c r="AP677" s="35"/>
      <c r="AQ677" s="35"/>
      <c r="AR677" s="35"/>
      <c r="AS677" s="35"/>
      <c r="AT677" s="35"/>
      <c r="AU677" s="35"/>
      <c r="AV677" s="35"/>
      <c r="AW677" s="35"/>
      <c r="AX677" s="35"/>
      <c r="AY677" s="35"/>
      <c r="AZ677" s="35"/>
    </row>
    <row r="678" spans="17:52" ht="12.75">
      <c r="Q678" s="35"/>
      <c r="R678" s="36"/>
      <c r="S678" s="35"/>
      <c r="T678" s="35"/>
      <c r="U678" s="35"/>
      <c r="V678" s="35"/>
      <c r="W678" s="35"/>
      <c r="X678" s="35"/>
      <c r="Y678" s="35"/>
      <c r="Z678" s="35"/>
      <c r="AA678" s="35"/>
      <c r="AB678" s="35"/>
      <c r="AC678" s="35"/>
      <c r="AD678" s="35"/>
      <c r="AE678" s="36"/>
      <c r="AF678" s="35"/>
      <c r="AG678" s="35"/>
      <c r="AH678" s="35"/>
      <c r="AI678" s="35"/>
      <c r="AJ678" s="35"/>
      <c r="AK678" s="35"/>
      <c r="AL678" s="35"/>
      <c r="AM678" s="35"/>
      <c r="AN678" s="35"/>
      <c r="AO678" s="35"/>
      <c r="AP678" s="35"/>
      <c r="AQ678" s="35"/>
      <c r="AR678" s="35"/>
      <c r="AS678" s="35"/>
      <c r="AT678" s="35"/>
      <c r="AU678" s="35"/>
      <c r="AV678" s="35"/>
      <c r="AW678" s="35"/>
      <c r="AX678" s="35"/>
      <c r="AY678" s="35"/>
      <c r="AZ678" s="35"/>
    </row>
    <row r="679" spans="17:52" ht="12.75">
      <c r="Q679" s="35"/>
      <c r="R679" s="36"/>
      <c r="S679" s="35"/>
      <c r="T679" s="35"/>
      <c r="U679" s="35"/>
      <c r="V679" s="35"/>
      <c r="W679" s="35"/>
      <c r="X679" s="35"/>
      <c r="Y679" s="35"/>
      <c r="Z679" s="35"/>
      <c r="AA679" s="35"/>
      <c r="AB679" s="35"/>
      <c r="AC679" s="35"/>
      <c r="AD679" s="35"/>
      <c r="AE679" s="36"/>
      <c r="AF679" s="35"/>
      <c r="AG679" s="35"/>
      <c r="AH679" s="35"/>
      <c r="AI679" s="35"/>
      <c r="AJ679" s="35"/>
      <c r="AK679" s="35"/>
      <c r="AL679" s="35"/>
      <c r="AM679" s="35"/>
      <c r="AN679" s="35"/>
      <c r="AO679" s="35"/>
      <c r="AP679" s="35"/>
      <c r="AQ679" s="35"/>
      <c r="AR679" s="35"/>
      <c r="AS679" s="35"/>
      <c r="AT679" s="35"/>
      <c r="AU679" s="35"/>
      <c r="AV679" s="35"/>
      <c r="AW679" s="35"/>
      <c r="AX679" s="35"/>
      <c r="AY679" s="35"/>
      <c r="AZ679" s="35"/>
    </row>
    <row r="680" spans="17:52" ht="12.75">
      <c r="Q680" s="35"/>
      <c r="R680" s="36"/>
      <c r="S680" s="35"/>
      <c r="T680" s="35"/>
      <c r="U680" s="35"/>
      <c r="V680" s="35"/>
      <c r="W680" s="35"/>
      <c r="X680" s="35"/>
      <c r="Y680" s="35"/>
      <c r="Z680" s="35"/>
      <c r="AA680" s="35"/>
      <c r="AB680" s="35"/>
      <c r="AC680" s="35"/>
      <c r="AD680" s="35"/>
      <c r="AE680" s="36"/>
      <c r="AF680" s="35"/>
      <c r="AG680" s="35"/>
      <c r="AH680" s="35"/>
      <c r="AI680" s="35"/>
      <c r="AJ680" s="35"/>
      <c r="AK680" s="35"/>
      <c r="AL680" s="35"/>
      <c r="AM680" s="35"/>
      <c r="AN680" s="35"/>
      <c r="AO680" s="35"/>
      <c r="AP680" s="35"/>
      <c r="AQ680" s="35"/>
      <c r="AR680" s="35"/>
      <c r="AS680" s="35"/>
      <c r="AT680" s="35"/>
      <c r="AU680" s="35"/>
      <c r="AV680" s="35"/>
      <c r="AW680" s="35"/>
      <c r="AX680" s="35"/>
      <c r="AY680" s="35"/>
      <c r="AZ680" s="35"/>
    </row>
    <row r="681" spans="17:52" ht="12.75">
      <c r="Q681" s="35"/>
      <c r="R681" s="36"/>
      <c r="S681" s="35"/>
      <c r="T681" s="35"/>
      <c r="U681" s="35"/>
      <c r="V681" s="35"/>
      <c r="W681" s="35"/>
      <c r="X681" s="35"/>
      <c r="Y681" s="35"/>
      <c r="Z681" s="35"/>
      <c r="AA681" s="35"/>
      <c r="AB681" s="35"/>
      <c r="AC681" s="35"/>
      <c r="AD681" s="35"/>
      <c r="AE681" s="36"/>
      <c r="AF681" s="35"/>
      <c r="AG681" s="35"/>
      <c r="AH681" s="35"/>
      <c r="AI681" s="35"/>
      <c r="AJ681" s="35"/>
      <c r="AK681" s="35"/>
      <c r="AL681" s="35"/>
      <c r="AM681" s="35"/>
      <c r="AN681" s="35"/>
      <c r="AO681" s="35"/>
      <c r="AP681" s="35"/>
      <c r="AQ681" s="35"/>
      <c r="AR681" s="35"/>
      <c r="AS681" s="35"/>
      <c r="AT681" s="35"/>
      <c r="AU681" s="35"/>
      <c r="AV681" s="35"/>
      <c r="AW681" s="35"/>
      <c r="AX681" s="35"/>
      <c r="AY681" s="35"/>
      <c r="AZ681" s="35"/>
    </row>
    <row r="682" spans="17:52" ht="12.75">
      <c r="Q682" s="35"/>
      <c r="R682" s="36"/>
      <c r="S682" s="35"/>
      <c r="T682" s="35"/>
      <c r="U682" s="35"/>
      <c r="V682" s="35"/>
      <c r="W682" s="35"/>
      <c r="X682" s="35"/>
      <c r="Y682" s="35"/>
      <c r="Z682" s="35"/>
      <c r="AA682" s="35"/>
      <c r="AB682" s="35"/>
      <c r="AC682" s="35"/>
      <c r="AD682" s="35"/>
      <c r="AE682" s="36"/>
      <c r="AF682" s="35"/>
      <c r="AG682" s="35"/>
      <c r="AH682" s="35"/>
      <c r="AI682" s="35"/>
      <c r="AJ682" s="35"/>
      <c r="AK682" s="35"/>
      <c r="AL682" s="35"/>
      <c r="AM682" s="35"/>
      <c r="AN682" s="35"/>
      <c r="AO682" s="35"/>
      <c r="AP682" s="35"/>
      <c r="AQ682" s="35"/>
      <c r="AR682" s="35"/>
      <c r="AS682" s="35"/>
      <c r="AT682" s="35"/>
      <c r="AU682" s="35"/>
      <c r="AV682" s="35"/>
      <c r="AW682" s="35"/>
      <c r="AX682" s="35"/>
      <c r="AY682" s="35"/>
      <c r="AZ682" s="35"/>
    </row>
    <row r="683" spans="17:52" ht="12.75">
      <c r="Q683" s="35"/>
      <c r="R683" s="36"/>
      <c r="S683" s="35"/>
      <c r="T683" s="35"/>
      <c r="U683" s="35"/>
      <c r="V683" s="35"/>
      <c r="W683" s="35"/>
      <c r="X683" s="35"/>
      <c r="Y683" s="35"/>
      <c r="Z683" s="35"/>
      <c r="AA683" s="35"/>
      <c r="AB683" s="35"/>
      <c r="AC683" s="35"/>
      <c r="AD683" s="35"/>
      <c r="AE683" s="36"/>
      <c r="AF683" s="35"/>
      <c r="AG683" s="35"/>
      <c r="AH683" s="35"/>
      <c r="AI683" s="35"/>
      <c r="AJ683" s="35"/>
      <c r="AK683" s="35"/>
      <c r="AL683" s="35"/>
      <c r="AM683" s="35"/>
      <c r="AN683" s="35"/>
      <c r="AO683" s="35"/>
      <c r="AP683" s="35"/>
      <c r="AQ683" s="35"/>
      <c r="AR683" s="35"/>
      <c r="AS683" s="35"/>
      <c r="AT683" s="35"/>
      <c r="AU683" s="35"/>
      <c r="AV683" s="35"/>
      <c r="AW683" s="35"/>
      <c r="AX683" s="35"/>
      <c r="AY683" s="35"/>
      <c r="AZ683" s="35"/>
    </row>
    <row r="684" spans="17:52" ht="12.75">
      <c r="Q684" s="35"/>
      <c r="R684" s="36"/>
      <c r="S684" s="35"/>
      <c r="T684" s="35"/>
      <c r="U684" s="35"/>
      <c r="V684" s="35"/>
      <c r="W684" s="35"/>
      <c r="X684" s="35"/>
      <c r="Y684" s="35"/>
      <c r="Z684" s="35"/>
      <c r="AA684" s="35"/>
      <c r="AB684" s="35"/>
      <c r="AC684" s="35"/>
      <c r="AD684" s="35"/>
      <c r="AE684" s="36"/>
      <c r="AF684" s="35"/>
      <c r="AG684" s="35"/>
      <c r="AH684" s="35"/>
      <c r="AI684" s="35"/>
      <c r="AJ684" s="35"/>
      <c r="AK684" s="35"/>
      <c r="AL684" s="35"/>
      <c r="AM684" s="35"/>
      <c r="AN684" s="35"/>
      <c r="AO684" s="35"/>
      <c r="AP684" s="35"/>
      <c r="AQ684" s="35"/>
      <c r="AR684" s="35"/>
      <c r="AS684" s="35"/>
      <c r="AT684" s="35"/>
      <c r="AU684" s="35"/>
      <c r="AV684" s="35"/>
      <c r="AW684" s="35"/>
      <c r="AX684" s="35"/>
      <c r="AY684" s="35"/>
      <c r="AZ684" s="35"/>
    </row>
    <row r="685" spans="17:52" ht="12.75">
      <c r="Q685" s="35"/>
      <c r="R685" s="36"/>
      <c r="S685" s="35"/>
      <c r="T685" s="35"/>
      <c r="U685" s="35"/>
      <c r="V685" s="35"/>
      <c r="W685" s="35"/>
      <c r="X685" s="35"/>
      <c r="Y685" s="35"/>
      <c r="Z685" s="35"/>
      <c r="AA685" s="35"/>
      <c r="AB685" s="35"/>
      <c r="AC685" s="35"/>
      <c r="AD685" s="35"/>
      <c r="AE685" s="36"/>
      <c r="AF685" s="35"/>
      <c r="AG685" s="35"/>
      <c r="AH685" s="35"/>
      <c r="AI685" s="35"/>
      <c r="AJ685" s="35"/>
      <c r="AK685" s="35"/>
      <c r="AL685" s="35"/>
      <c r="AM685" s="35"/>
      <c r="AN685" s="35"/>
      <c r="AO685" s="35"/>
      <c r="AP685" s="35"/>
      <c r="AQ685" s="35"/>
      <c r="AR685" s="35"/>
      <c r="AS685" s="35"/>
      <c r="AT685" s="35"/>
      <c r="AU685" s="35"/>
      <c r="AV685" s="35"/>
      <c r="AW685" s="35"/>
      <c r="AX685" s="35"/>
      <c r="AY685" s="35"/>
      <c r="AZ685" s="35"/>
    </row>
    <row r="686" spans="17:52" ht="12.75">
      <c r="Q686" s="35"/>
      <c r="R686" s="36"/>
      <c r="S686" s="35"/>
      <c r="T686" s="35"/>
      <c r="U686" s="35"/>
      <c r="V686" s="35"/>
      <c r="W686" s="35"/>
      <c r="X686" s="35"/>
      <c r="Y686" s="35"/>
      <c r="Z686" s="35"/>
      <c r="AA686" s="35"/>
      <c r="AB686" s="35"/>
      <c r="AC686" s="35"/>
      <c r="AD686" s="35"/>
      <c r="AE686" s="36"/>
      <c r="AF686" s="35"/>
      <c r="AG686" s="35"/>
      <c r="AH686" s="35"/>
      <c r="AI686" s="35"/>
      <c r="AJ686" s="35"/>
      <c r="AK686" s="35"/>
      <c r="AL686" s="35"/>
      <c r="AM686" s="35"/>
      <c r="AN686" s="35"/>
      <c r="AO686" s="35"/>
      <c r="AP686" s="35"/>
      <c r="AQ686" s="35"/>
      <c r="AR686" s="35"/>
      <c r="AS686" s="35"/>
      <c r="AT686" s="35"/>
      <c r="AU686" s="35"/>
      <c r="AV686" s="35"/>
      <c r="AW686" s="35"/>
      <c r="AX686" s="35"/>
      <c r="AY686" s="35"/>
      <c r="AZ686" s="35"/>
    </row>
    <row r="687" spans="17:52" ht="12.75">
      <c r="Q687" s="35"/>
      <c r="R687" s="36"/>
      <c r="S687" s="35"/>
      <c r="T687" s="35"/>
      <c r="U687" s="35"/>
      <c r="V687" s="35"/>
      <c r="W687" s="35"/>
      <c r="X687" s="35"/>
      <c r="Y687" s="35"/>
      <c r="Z687" s="35"/>
      <c r="AA687" s="35"/>
      <c r="AB687" s="35"/>
      <c r="AC687" s="35"/>
      <c r="AD687" s="35"/>
      <c r="AE687" s="36"/>
      <c r="AF687" s="35"/>
      <c r="AG687" s="35"/>
      <c r="AH687" s="35"/>
      <c r="AI687" s="35"/>
      <c r="AJ687" s="35"/>
      <c r="AK687" s="35"/>
      <c r="AL687" s="35"/>
      <c r="AM687" s="35"/>
      <c r="AN687" s="35"/>
      <c r="AO687" s="35"/>
      <c r="AP687" s="35"/>
      <c r="AQ687" s="35"/>
      <c r="AR687" s="35"/>
      <c r="AS687" s="35"/>
      <c r="AT687" s="35"/>
      <c r="AU687" s="35"/>
      <c r="AV687" s="35"/>
      <c r="AW687" s="35"/>
      <c r="AX687" s="35"/>
      <c r="AY687" s="35"/>
      <c r="AZ687" s="35"/>
    </row>
    <row r="688" spans="17:52" ht="12.75">
      <c r="Q688" s="35"/>
      <c r="R688" s="36"/>
      <c r="S688" s="35"/>
      <c r="T688" s="35"/>
      <c r="U688" s="35"/>
      <c r="V688" s="35"/>
      <c r="W688" s="35"/>
      <c r="X688" s="35"/>
      <c r="Y688" s="35"/>
      <c r="Z688" s="35"/>
      <c r="AA688" s="35"/>
      <c r="AB688" s="35"/>
      <c r="AC688" s="35"/>
      <c r="AD688" s="35"/>
      <c r="AE688" s="36"/>
      <c r="AF688" s="35"/>
      <c r="AG688" s="35"/>
      <c r="AH688" s="35"/>
      <c r="AI688" s="35"/>
      <c r="AJ688" s="35"/>
      <c r="AK688" s="35"/>
      <c r="AL688" s="35"/>
      <c r="AM688" s="35"/>
      <c r="AN688" s="35"/>
      <c r="AO688" s="35"/>
      <c r="AP688" s="35"/>
      <c r="AQ688" s="35"/>
      <c r="AR688" s="35"/>
      <c r="AS688" s="35"/>
      <c r="AT688" s="35"/>
      <c r="AU688" s="35"/>
      <c r="AV688" s="35"/>
      <c r="AW688" s="35"/>
      <c r="AX688" s="35"/>
      <c r="AY688" s="35"/>
      <c r="AZ688" s="35"/>
    </row>
    <row r="689" spans="17:52" ht="12.75">
      <c r="Q689" s="35"/>
      <c r="R689" s="36"/>
      <c r="S689" s="35"/>
      <c r="T689" s="35"/>
      <c r="U689" s="35"/>
      <c r="V689" s="35"/>
      <c r="W689" s="35"/>
      <c r="X689" s="35"/>
      <c r="Y689" s="35"/>
      <c r="Z689" s="35"/>
      <c r="AA689" s="35"/>
      <c r="AB689" s="35"/>
      <c r="AC689" s="35"/>
      <c r="AD689" s="35"/>
      <c r="AE689" s="36"/>
      <c r="AF689" s="35"/>
      <c r="AG689" s="35"/>
      <c r="AH689" s="35"/>
      <c r="AI689" s="35"/>
      <c r="AJ689" s="35"/>
      <c r="AK689" s="35"/>
      <c r="AL689" s="35"/>
      <c r="AM689" s="35"/>
      <c r="AN689" s="35"/>
      <c r="AO689" s="35"/>
      <c r="AP689" s="35"/>
      <c r="AQ689" s="35"/>
      <c r="AR689" s="35"/>
      <c r="AS689" s="35"/>
      <c r="AT689" s="35"/>
      <c r="AU689" s="35"/>
      <c r="AV689" s="35"/>
      <c r="AW689" s="35"/>
      <c r="AX689" s="35"/>
      <c r="AY689" s="35"/>
      <c r="AZ689" s="35"/>
    </row>
    <row r="690" spans="17:52" ht="12.75">
      <c r="Q690" s="35"/>
      <c r="R690" s="36"/>
      <c r="S690" s="35"/>
      <c r="T690" s="35"/>
      <c r="U690" s="35"/>
      <c r="V690" s="35"/>
      <c r="W690" s="35"/>
      <c r="X690" s="35"/>
      <c r="Y690" s="35"/>
      <c r="Z690" s="35"/>
      <c r="AA690" s="35"/>
      <c r="AB690" s="35"/>
      <c r="AC690" s="35"/>
      <c r="AD690" s="35"/>
      <c r="AE690" s="36"/>
      <c r="AF690" s="35"/>
      <c r="AG690" s="35"/>
      <c r="AH690" s="35"/>
      <c r="AI690" s="35"/>
      <c r="AJ690" s="35"/>
      <c r="AK690" s="35"/>
      <c r="AL690" s="35"/>
      <c r="AM690" s="35"/>
      <c r="AN690" s="35"/>
      <c r="AO690" s="35"/>
      <c r="AP690" s="35"/>
      <c r="AQ690" s="35"/>
      <c r="AR690" s="35"/>
      <c r="AS690" s="35"/>
      <c r="AT690" s="35"/>
      <c r="AU690" s="35"/>
      <c r="AV690" s="35"/>
      <c r="AW690" s="35"/>
      <c r="AX690" s="35"/>
      <c r="AY690" s="35"/>
      <c r="AZ690" s="35"/>
    </row>
    <row r="691" spans="17:52" ht="12.75">
      <c r="Q691" s="35"/>
      <c r="R691" s="36"/>
      <c r="S691" s="35"/>
      <c r="T691" s="35"/>
      <c r="U691" s="35"/>
      <c r="V691" s="35"/>
      <c r="W691" s="35"/>
      <c r="X691" s="35"/>
      <c r="Y691" s="35"/>
      <c r="Z691" s="35"/>
      <c r="AA691" s="35"/>
      <c r="AB691" s="35"/>
      <c r="AC691" s="35"/>
      <c r="AD691" s="35"/>
      <c r="AE691" s="36"/>
      <c r="AF691" s="35"/>
      <c r="AG691" s="35"/>
      <c r="AH691" s="35"/>
      <c r="AI691" s="35"/>
      <c r="AJ691" s="35"/>
      <c r="AK691" s="35"/>
      <c r="AL691" s="35"/>
      <c r="AM691" s="35"/>
      <c r="AN691" s="35"/>
      <c r="AO691" s="35"/>
      <c r="AP691" s="35"/>
      <c r="AQ691" s="35"/>
      <c r="AR691" s="35"/>
      <c r="AS691" s="35"/>
      <c r="AT691" s="35"/>
      <c r="AU691" s="35"/>
      <c r="AV691" s="35"/>
      <c r="AW691" s="35"/>
      <c r="AX691" s="35"/>
      <c r="AY691" s="35"/>
      <c r="AZ691" s="35"/>
    </row>
    <row r="692" spans="17:52" ht="12.75">
      <c r="Q692" s="35"/>
      <c r="R692" s="36"/>
      <c r="S692" s="35"/>
      <c r="T692" s="35"/>
      <c r="U692" s="35"/>
      <c r="V692" s="35"/>
      <c r="W692" s="35"/>
      <c r="X692" s="35"/>
      <c r="Y692" s="35"/>
      <c r="Z692" s="35"/>
      <c r="AA692" s="35"/>
      <c r="AB692" s="35"/>
      <c r="AC692" s="35"/>
      <c r="AD692" s="35"/>
      <c r="AE692" s="36"/>
      <c r="AF692" s="35"/>
      <c r="AG692" s="35"/>
      <c r="AH692" s="35"/>
      <c r="AI692" s="35"/>
      <c r="AJ692" s="35"/>
      <c r="AK692" s="35"/>
      <c r="AL692" s="35"/>
      <c r="AM692" s="35"/>
      <c r="AN692" s="35"/>
      <c r="AO692" s="35"/>
      <c r="AP692" s="35"/>
      <c r="AQ692" s="35"/>
      <c r="AR692" s="35"/>
      <c r="AS692" s="35"/>
      <c r="AT692" s="35"/>
      <c r="AU692" s="35"/>
      <c r="AV692" s="35"/>
      <c r="AW692" s="35"/>
      <c r="AX692" s="35"/>
      <c r="AY692" s="35"/>
      <c r="AZ692" s="35"/>
    </row>
    <row r="693" spans="17:52" ht="12.75">
      <c r="Q693" s="35"/>
      <c r="R693" s="36"/>
      <c r="S693" s="35"/>
      <c r="T693" s="35"/>
      <c r="U693" s="35"/>
      <c r="V693" s="35"/>
      <c r="W693" s="35"/>
      <c r="X693" s="35"/>
      <c r="Y693" s="35"/>
      <c r="Z693" s="35"/>
      <c r="AA693" s="35"/>
      <c r="AB693" s="35"/>
      <c r="AC693" s="35"/>
      <c r="AD693" s="35"/>
      <c r="AE693" s="36"/>
      <c r="AF693" s="35"/>
      <c r="AG693" s="35"/>
      <c r="AH693" s="35"/>
      <c r="AI693" s="35"/>
      <c r="AJ693" s="35"/>
      <c r="AK693" s="35"/>
      <c r="AL693" s="35"/>
      <c r="AM693" s="35"/>
      <c r="AN693" s="35"/>
      <c r="AO693" s="35"/>
      <c r="AP693" s="35"/>
      <c r="AQ693" s="35"/>
      <c r="AR693" s="35"/>
      <c r="AS693" s="35"/>
      <c r="AT693" s="35"/>
      <c r="AU693" s="35"/>
      <c r="AV693" s="35"/>
      <c r="AW693" s="35"/>
      <c r="AX693" s="35"/>
      <c r="AY693" s="35"/>
      <c r="AZ693" s="35"/>
    </row>
    <row r="694" spans="17:52" ht="12.75">
      <c r="Q694" s="35"/>
      <c r="R694" s="36"/>
      <c r="S694" s="35"/>
      <c r="T694" s="35"/>
      <c r="U694" s="35"/>
      <c r="V694" s="35"/>
      <c r="W694" s="35"/>
      <c r="X694" s="35"/>
      <c r="Y694" s="35"/>
      <c r="Z694" s="35"/>
      <c r="AA694" s="35"/>
      <c r="AB694" s="35"/>
      <c r="AC694" s="35"/>
      <c r="AD694" s="35"/>
      <c r="AE694" s="36"/>
      <c r="AF694" s="35"/>
      <c r="AG694" s="35"/>
      <c r="AH694" s="35"/>
      <c r="AI694" s="35"/>
      <c r="AJ694" s="35"/>
      <c r="AK694" s="35"/>
      <c r="AL694" s="35"/>
      <c r="AM694" s="35"/>
      <c r="AN694" s="35"/>
      <c r="AO694" s="35"/>
      <c r="AP694" s="35"/>
      <c r="AQ694" s="35"/>
      <c r="AR694" s="35"/>
      <c r="AS694" s="35"/>
      <c r="AT694" s="35"/>
      <c r="AU694" s="35"/>
      <c r="AV694" s="35"/>
      <c r="AW694" s="35"/>
      <c r="AX694" s="35"/>
      <c r="AY694" s="35"/>
      <c r="AZ694" s="35"/>
    </row>
    <row r="695" spans="17:52" ht="12.75">
      <c r="Q695" s="35"/>
      <c r="R695" s="36"/>
      <c r="S695" s="35"/>
      <c r="T695" s="35"/>
      <c r="U695" s="35"/>
      <c r="V695" s="35"/>
      <c r="W695" s="35"/>
      <c r="X695" s="35"/>
      <c r="Y695" s="35"/>
      <c r="Z695" s="35"/>
      <c r="AA695" s="35"/>
      <c r="AB695" s="35"/>
      <c r="AC695" s="35"/>
      <c r="AD695" s="35"/>
      <c r="AE695" s="36"/>
      <c r="AF695" s="35"/>
      <c r="AG695" s="35"/>
      <c r="AH695" s="35"/>
      <c r="AI695" s="35"/>
      <c r="AJ695" s="35"/>
      <c r="AK695" s="35"/>
      <c r="AL695" s="35"/>
      <c r="AM695" s="35"/>
      <c r="AN695" s="35"/>
      <c r="AO695" s="35"/>
      <c r="AP695" s="35"/>
      <c r="AQ695" s="35"/>
      <c r="AR695" s="35"/>
      <c r="AS695" s="35"/>
      <c r="AT695" s="35"/>
      <c r="AU695" s="35"/>
      <c r="AV695" s="35"/>
      <c r="AW695" s="35"/>
      <c r="AX695" s="35"/>
      <c r="AY695" s="35"/>
      <c r="AZ695" s="35"/>
    </row>
    <row r="696" spans="17:52" ht="12.75">
      <c r="Q696" s="35"/>
      <c r="R696" s="36"/>
      <c r="S696" s="35"/>
      <c r="T696" s="35"/>
      <c r="U696" s="35"/>
      <c r="V696" s="35"/>
      <c r="W696" s="35"/>
      <c r="X696" s="35"/>
      <c r="Y696" s="35"/>
      <c r="Z696" s="35"/>
      <c r="AA696" s="35"/>
      <c r="AB696" s="35"/>
      <c r="AC696" s="35"/>
      <c r="AD696" s="35"/>
      <c r="AE696" s="36"/>
      <c r="AF696" s="35"/>
      <c r="AG696" s="35"/>
      <c r="AH696" s="35"/>
      <c r="AI696" s="35"/>
      <c r="AJ696" s="35"/>
      <c r="AK696" s="35"/>
      <c r="AL696" s="35"/>
      <c r="AM696" s="35"/>
      <c r="AN696" s="35"/>
      <c r="AO696" s="35"/>
      <c r="AP696" s="35"/>
      <c r="AQ696" s="35"/>
      <c r="AR696" s="35"/>
      <c r="AS696" s="35"/>
      <c r="AT696" s="35"/>
      <c r="AU696" s="35"/>
      <c r="AV696" s="35"/>
      <c r="AW696" s="35"/>
      <c r="AX696" s="35"/>
      <c r="AY696" s="35"/>
      <c r="AZ696" s="35"/>
    </row>
    <row r="697" spans="17:52" ht="12.75">
      <c r="Q697" s="35"/>
      <c r="R697" s="36"/>
      <c r="S697" s="35"/>
      <c r="T697" s="35"/>
      <c r="U697" s="35"/>
      <c r="V697" s="35"/>
      <c r="W697" s="35"/>
      <c r="X697" s="35"/>
      <c r="Y697" s="35"/>
      <c r="Z697" s="35"/>
      <c r="AA697" s="35"/>
      <c r="AB697" s="35"/>
      <c r="AC697" s="35"/>
      <c r="AD697" s="35"/>
      <c r="AE697" s="36"/>
      <c r="AF697" s="35"/>
      <c r="AG697" s="35"/>
      <c r="AH697" s="35"/>
      <c r="AI697" s="35"/>
      <c r="AJ697" s="35"/>
      <c r="AK697" s="35"/>
      <c r="AL697" s="35"/>
      <c r="AM697" s="35"/>
      <c r="AN697" s="35"/>
      <c r="AO697" s="35"/>
      <c r="AP697" s="35"/>
      <c r="AQ697" s="35"/>
      <c r="AR697" s="35"/>
      <c r="AS697" s="35"/>
      <c r="AT697" s="35"/>
      <c r="AU697" s="35"/>
      <c r="AV697" s="35"/>
      <c r="AW697" s="35"/>
      <c r="AX697" s="35"/>
      <c r="AY697" s="35"/>
      <c r="AZ697" s="35"/>
    </row>
    <row r="698" spans="17:52" ht="12.75">
      <c r="Q698" s="35"/>
      <c r="R698" s="36"/>
      <c r="S698" s="35"/>
      <c r="T698" s="35"/>
      <c r="U698" s="35"/>
      <c r="V698" s="35"/>
      <c r="W698" s="35"/>
      <c r="X698" s="35"/>
      <c r="Y698" s="35"/>
      <c r="Z698" s="35"/>
      <c r="AA698" s="35"/>
      <c r="AB698" s="35"/>
      <c r="AC698" s="35"/>
      <c r="AD698" s="35"/>
      <c r="AE698" s="36"/>
      <c r="AF698" s="35"/>
      <c r="AG698" s="35"/>
      <c r="AH698" s="35"/>
      <c r="AI698" s="35"/>
      <c r="AJ698" s="35"/>
      <c r="AK698" s="35"/>
      <c r="AL698" s="35"/>
      <c r="AM698" s="35"/>
      <c r="AN698" s="35"/>
      <c r="AO698" s="35"/>
      <c r="AP698" s="35"/>
      <c r="AQ698" s="35"/>
      <c r="AR698" s="35"/>
      <c r="AS698" s="35"/>
      <c r="AT698" s="35"/>
      <c r="AU698" s="35"/>
      <c r="AV698" s="35"/>
      <c r="AW698" s="35"/>
      <c r="AX698" s="35"/>
      <c r="AY698" s="35"/>
      <c r="AZ698" s="35"/>
    </row>
    <row r="699" spans="17:52" ht="12.75">
      <c r="Q699" s="35"/>
      <c r="R699" s="36"/>
      <c r="S699" s="35"/>
      <c r="T699" s="35"/>
      <c r="U699" s="35"/>
      <c r="V699" s="35"/>
      <c r="W699" s="35"/>
      <c r="X699" s="35"/>
      <c r="Y699" s="35"/>
      <c r="Z699" s="35"/>
      <c r="AA699" s="35"/>
      <c r="AB699" s="35"/>
      <c r="AC699" s="35"/>
      <c r="AD699" s="35"/>
      <c r="AE699" s="36"/>
      <c r="AF699" s="35"/>
      <c r="AG699" s="35"/>
      <c r="AH699" s="35"/>
      <c r="AI699" s="35"/>
      <c r="AJ699" s="35"/>
      <c r="AK699" s="35"/>
      <c r="AL699" s="35"/>
      <c r="AM699" s="35"/>
      <c r="AN699" s="35"/>
      <c r="AO699" s="35"/>
      <c r="AP699" s="35"/>
      <c r="AQ699" s="35"/>
      <c r="AR699" s="35"/>
      <c r="AS699" s="35"/>
      <c r="AT699" s="35"/>
      <c r="AU699" s="35"/>
      <c r="AV699" s="35"/>
      <c r="AW699" s="35"/>
      <c r="AX699" s="35"/>
      <c r="AY699" s="35"/>
      <c r="AZ699" s="35"/>
    </row>
    <row r="700" spans="17:52" ht="12.75">
      <c r="Q700" s="35"/>
      <c r="R700" s="36"/>
      <c r="S700" s="35"/>
      <c r="T700" s="35"/>
      <c r="U700" s="35"/>
      <c r="V700" s="35"/>
      <c r="W700" s="35"/>
      <c r="X700" s="35"/>
      <c r="Y700" s="35"/>
      <c r="Z700" s="35"/>
      <c r="AA700" s="35"/>
      <c r="AB700" s="35"/>
      <c r="AC700" s="35"/>
      <c r="AD700" s="35"/>
      <c r="AE700" s="36"/>
      <c r="AF700" s="35"/>
      <c r="AG700" s="35"/>
      <c r="AH700" s="35"/>
      <c r="AI700" s="35"/>
      <c r="AJ700" s="35"/>
      <c r="AK700" s="35"/>
      <c r="AL700" s="35"/>
      <c r="AM700" s="35"/>
      <c r="AN700" s="35"/>
      <c r="AO700" s="35"/>
      <c r="AP700" s="35"/>
      <c r="AQ700" s="35"/>
      <c r="AR700" s="35"/>
      <c r="AS700" s="35"/>
      <c r="AT700" s="35"/>
      <c r="AU700" s="35"/>
      <c r="AV700" s="35"/>
      <c r="AW700" s="35"/>
      <c r="AX700" s="35"/>
      <c r="AY700" s="35"/>
      <c r="AZ700" s="35"/>
    </row>
    <row r="701" spans="17:52" ht="12.75">
      <c r="Q701" s="35"/>
      <c r="R701" s="36"/>
      <c r="S701" s="35"/>
      <c r="T701" s="35"/>
      <c r="U701" s="35"/>
      <c r="V701" s="35"/>
      <c r="W701" s="35"/>
      <c r="X701" s="35"/>
      <c r="Y701" s="35"/>
      <c r="Z701" s="35"/>
      <c r="AA701" s="35"/>
      <c r="AB701" s="35"/>
      <c r="AC701" s="35"/>
      <c r="AD701" s="35"/>
      <c r="AE701" s="36"/>
      <c r="AF701" s="35"/>
      <c r="AG701" s="35"/>
      <c r="AH701" s="35"/>
      <c r="AI701" s="35"/>
      <c r="AJ701" s="35"/>
      <c r="AK701" s="35"/>
      <c r="AL701" s="35"/>
      <c r="AM701" s="35"/>
      <c r="AN701" s="35"/>
      <c r="AO701" s="35"/>
      <c r="AP701" s="35"/>
      <c r="AQ701" s="35"/>
      <c r="AR701" s="35"/>
      <c r="AS701" s="35"/>
      <c r="AT701" s="35"/>
      <c r="AU701" s="35"/>
      <c r="AV701" s="35"/>
      <c r="AW701" s="35"/>
      <c r="AX701" s="35"/>
      <c r="AY701" s="35"/>
      <c r="AZ701" s="35"/>
    </row>
    <row r="702" spans="17:52" ht="12.75">
      <c r="Q702" s="35"/>
      <c r="R702" s="36"/>
      <c r="S702" s="35"/>
      <c r="T702" s="35"/>
      <c r="U702" s="35"/>
      <c r="V702" s="35"/>
      <c r="W702" s="35"/>
      <c r="X702" s="35"/>
      <c r="Y702" s="35"/>
      <c r="Z702" s="35"/>
      <c r="AA702" s="35"/>
      <c r="AB702" s="35"/>
      <c r="AC702" s="35"/>
      <c r="AD702" s="35"/>
      <c r="AE702" s="36"/>
      <c r="AF702" s="35"/>
      <c r="AG702" s="35"/>
      <c r="AH702" s="35"/>
      <c r="AI702" s="35"/>
      <c r="AJ702" s="35"/>
      <c r="AK702" s="35"/>
      <c r="AL702" s="35"/>
      <c r="AM702" s="35"/>
      <c r="AN702" s="35"/>
      <c r="AO702" s="35"/>
      <c r="AP702" s="35"/>
      <c r="AQ702" s="35"/>
      <c r="AR702" s="35"/>
      <c r="AS702" s="35"/>
      <c r="AT702" s="35"/>
      <c r="AU702" s="35"/>
      <c r="AV702" s="35"/>
      <c r="AW702" s="35"/>
      <c r="AX702" s="35"/>
      <c r="AY702" s="35"/>
      <c r="AZ702" s="35"/>
    </row>
    <row r="703" spans="17:52" ht="12.75">
      <c r="Q703" s="35"/>
      <c r="R703" s="36"/>
      <c r="S703" s="35"/>
      <c r="T703" s="35"/>
      <c r="U703" s="35"/>
      <c r="V703" s="35"/>
      <c r="W703" s="35"/>
      <c r="X703" s="35"/>
      <c r="Y703" s="35"/>
      <c r="Z703" s="35"/>
      <c r="AA703" s="35"/>
      <c r="AB703" s="35"/>
      <c r="AC703" s="35"/>
      <c r="AD703" s="35"/>
      <c r="AE703" s="36"/>
      <c r="AF703" s="35"/>
      <c r="AG703" s="35"/>
      <c r="AH703" s="35"/>
      <c r="AI703" s="35"/>
      <c r="AJ703" s="35"/>
      <c r="AK703" s="35"/>
      <c r="AL703" s="35"/>
      <c r="AM703" s="35"/>
      <c r="AN703" s="35"/>
      <c r="AO703" s="35"/>
      <c r="AP703" s="35"/>
      <c r="AQ703" s="35"/>
      <c r="AR703" s="35"/>
      <c r="AS703" s="35"/>
      <c r="AT703" s="35"/>
      <c r="AU703" s="35"/>
      <c r="AV703" s="35"/>
      <c r="AW703" s="35"/>
      <c r="AX703" s="35"/>
      <c r="AY703" s="35"/>
      <c r="AZ703" s="35"/>
    </row>
    <row r="704" spans="17:52" ht="12.75">
      <c r="Q704" s="35"/>
      <c r="R704" s="36"/>
      <c r="S704" s="35"/>
      <c r="T704" s="35"/>
      <c r="U704" s="35"/>
      <c r="V704" s="35"/>
      <c r="W704" s="35"/>
      <c r="X704" s="35"/>
      <c r="Y704" s="35"/>
      <c r="Z704" s="35"/>
      <c r="AA704" s="35"/>
      <c r="AB704" s="35"/>
      <c r="AC704" s="35"/>
      <c r="AD704" s="35"/>
      <c r="AE704" s="36"/>
      <c r="AF704" s="35"/>
      <c r="AG704" s="35"/>
      <c r="AH704" s="35"/>
      <c r="AI704" s="35"/>
      <c r="AJ704" s="35"/>
      <c r="AK704" s="35"/>
      <c r="AL704" s="35"/>
      <c r="AM704" s="35"/>
      <c r="AN704" s="35"/>
      <c r="AO704" s="35"/>
      <c r="AP704" s="35"/>
      <c r="AQ704" s="35"/>
      <c r="AR704" s="35"/>
      <c r="AS704" s="35"/>
      <c r="AT704" s="35"/>
      <c r="AU704" s="35"/>
      <c r="AV704" s="35"/>
      <c r="AW704" s="35"/>
      <c r="AX704" s="35"/>
      <c r="AY704" s="35"/>
      <c r="AZ704" s="35"/>
    </row>
    <row r="705" spans="17:52" ht="12.75">
      <c r="Q705" s="35"/>
      <c r="R705" s="35"/>
      <c r="S705" s="35"/>
      <c r="T705" s="35"/>
      <c r="U705" s="35"/>
      <c r="V705" s="35"/>
      <c r="W705" s="35"/>
      <c r="X705" s="35"/>
      <c r="Y705" s="35"/>
      <c r="Z705" s="35"/>
      <c r="AA705" s="35"/>
      <c r="AB705" s="35"/>
      <c r="AC705" s="35"/>
      <c r="AD705" s="35"/>
      <c r="AE705" s="35"/>
      <c r="AF705" s="35"/>
      <c r="AG705" s="35"/>
      <c r="AH705" s="35"/>
      <c r="AI705" s="35"/>
      <c r="AJ705" s="35"/>
      <c r="AK705" s="35"/>
      <c r="AL705" s="35"/>
      <c r="AM705" s="35"/>
      <c r="AN705" s="35"/>
      <c r="AO705" s="35"/>
      <c r="AP705" s="35"/>
      <c r="AQ705" s="35"/>
      <c r="AR705" s="35"/>
      <c r="AS705" s="35"/>
      <c r="AT705" s="35"/>
      <c r="AU705" s="35"/>
      <c r="AV705" s="35"/>
      <c r="AW705" s="35"/>
      <c r="AX705" s="35"/>
      <c r="AY705" s="35"/>
      <c r="AZ705" s="35"/>
    </row>
    <row r="706" spans="17:52" ht="12.75">
      <c r="Q706" s="35"/>
      <c r="R706" s="35"/>
      <c r="S706" s="35"/>
      <c r="T706" s="35"/>
      <c r="U706" s="35"/>
      <c r="V706" s="35"/>
      <c r="W706" s="35"/>
      <c r="X706" s="35"/>
      <c r="Y706" s="35"/>
      <c r="Z706" s="35"/>
      <c r="AA706" s="35"/>
      <c r="AB706" s="35"/>
      <c r="AC706" s="35"/>
      <c r="AD706" s="35"/>
      <c r="AE706" s="35"/>
      <c r="AF706" s="35"/>
      <c r="AG706" s="35"/>
      <c r="AH706" s="35"/>
      <c r="AI706" s="35"/>
      <c r="AJ706" s="35"/>
      <c r="AK706" s="35"/>
      <c r="AL706" s="35"/>
      <c r="AM706" s="35"/>
      <c r="AN706" s="35"/>
      <c r="AO706" s="35"/>
      <c r="AP706" s="35"/>
      <c r="AQ706" s="35"/>
      <c r="AR706" s="35"/>
      <c r="AS706" s="35"/>
      <c r="AT706" s="35"/>
      <c r="AU706" s="35"/>
      <c r="AV706" s="35"/>
      <c r="AW706" s="35"/>
      <c r="AX706" s="35"/>
      <c r="AY706" s="35"/>
      <c r="AZ706" s="35"/>
    </row>
    <row r="707" spans="17:52" ht="12.75">
      <c r="Q707" s="35"/>
      <c r="R707" s="35"/>
      <c r="S707" s="35"/>
      <c r="T707" s="35"/>
      <c r="U707" s="35"/>
      <c r="V707" s="35"/>
      <c r="W707" s="35"/>
      <c r="X707" s="35"/>
      <c r="Y707" s="35"/>
      <c r="Z707" s="35"/>
      <c r="AA707" s="35"/>
      <c r="AB707" s="35"/>
      <c r="AC707" s="35"/>
      <c r="AD707" s="35"/>
      <c r="AE707" s="35"/>
      <c r="AF707" s="35"/>
      <c r="AG707" s="35"/>
      <c r="AH707" s="35"/>
      <c r="AI707" s="35"/>
      <c r="AJ707" s="35"/>
      <c r="AK707" s="35"/>
      <c r="AL707" s="35"/>
      <c r="AM707" s="35"/>
      <c r="AN707" s="35"/>
      <c r="AO707" s="35"/>
      <c r="AP707" s="35"/>
      <c r="AQ707" s="35"/>
      <c r="AR707" s="35"/>
      <c r="AS707" s="35"/>
      <c r="AT707" s="35"/>
      <c r="AU707" s="35"/>
      <c r="AV707" s="35"/>
      <c r="AW707" s="35"/>
      <c r="AX707" s="35"/>
      <c r="AY707" s="35"/>
      <c r="AZ707" s="35"/>
    </row>
    <row r="708" spans="17:52" ht="12.75">
      <c r="Q708" s="35"/>
      <c r="R708" s="35"/>
      <c r="S708" s="35"/>
      <c r="T708" s="35"/>
      <c r="U708" s="35"/>
      <c r="V708" s="35"/>
      <c r="W708" s="35"/>
      <c r="X708" s="35"/>
      <c r="Y708" s="35"/>
      <c r="Z708" s="35"/>
      <c r="AA708" s="35"/>
      <c r="AB708" s="35"/>
      <c r="AC708" s="35"/>
      <c r="AD708" s="35"/>
      <c r="AE708" s="35"/>
      <c r="AF708" s="35"/>
      <c r="AG708" s="35"/>
      <c r="AH708" s="35"/>
      <c r="AI708" s="35"/>
      <c r="AJ708" s="35"/>
      <c r="AK708" s="35"/>
      <c r="AL708" s="35"/>
      <c r="AM708" s="35"/>
      <c r="AN708" s="35"/>
      <c r="AO708" s="35"/>
      <c r="AP708" s="35"/>
      <c r="AQ708" s="35"/>
      <c r="AR708" s="35"/>
      <c r="AS708" s="35"/>
      <c r="AT708" s="35"/>
      <c r="AU708" s="35"/>
      <c r="AV708" s="35"/>
      <c r="AW708" s="35"/>
      <c r="AX708" s="35"/>
      <c r="AY708" s="35"/>
      <c r="AZ708" s="35"/>
    </row>
    <row r="709" spans="17:52" ht="12.75">
      <c r="Q709" s="35"/>
      <c r="R709" s="35"/>
      <c r="S709" s="35"/>
      <c r="T709" s="35"/>
      <c r="U709" s="35"/>
      <c r="V709" s="35"/>
      <c r="W709" s="35"/>
      <c r="X709" s="35"/>
      <c r="Y709" s="35"/>
      <c r="Z709" s="35"/>
      <c r="AA709" s="35"/>
      <c r="AB709" s="35"/>
      <c r="AC709" s="35"/>
      <c r="AD709" s="35"/>
      <c r="AE709" s="35"/>
      <c r="AF709" s="35"/>
      <c r="AG709" s="35"/>
      <c r="AH709" s="35"/>
      <c r="AI709" s="35"/>
      <c r="AJ709" s="35"/>
      <c r="AK709" s="35"/>
      <c r="AL709" s="35"/>
      <c r="AM709" s="35"/>
      <c r="AN709" s="35"/>
      <c r="AO709" s="35"/>
      <c r="AP709" s="35"/>
      <c r="AQ709" s="35"/>
      <c r="AR709" s="35"/>
      <c r="AS709" s="35"/>
      <c r="AT709" s="35"/>
      <c r="AU709" s="35"/>
      <c r="AV709" s="35"/>
      <c r="AW709" s="35"/>
      <c r="AX709" s="35"/>
      <c r="AY709" s="35"/>
      <c r="AZ709" s="35"/>
    </row>
    <row r="710" spans="17:52" ht="12.75">
      <c r="Q710" s="35"/>
      <c r="R710" s="35"/>
      <c r="S710" s="35"/>
      <c r="T710" s="35"/>
      <c r="U710" s="35"/>
      <c r="V710" s="35"/>
      <c r="W710" s="35"/>
      <c r="X710" s="35"/>
      <c r="Y710" s="35"/>
      <c r="Z710" s="35"/>
      <c r="AA710" s="35"/>
      <c r="AB710" s="35"/>
      <c r="AC710" s="35"/>
      <c r="AD710" s="35"/>
      <c r="AE710" s="35"/>
      <c r="AF710" s="35"/>
      <c r="AG710" s="35"/>
      <c r="AH710" s="35"/>
      <c r="AI710" s="35"/>
      <c r="AJ710" s="35"/>
      <c r="AK710" s="35"/>
      <c r="AL710" s="35"/>
      <c r="AM710" s="35"/>
      <c r="AN710" s="35"/>
      <c r="AO710" s="35"/>
      <c r="AP710" s="35"/>
      <c r="AQ710" s="35"/>
      <c r="AR710" s="35"/>
      <c r="AS710" s="35"/>
      <c r="AT710" s="35"/>
      <c r="AU710" s="35"/>
      <c r="AV710" s="35"/>
      <c r="AW710" s="35"/>
      <c r="AX710" s="35"/>
      <c r="AY710" s="35"/>
      <c r="AZ710" s="35"/>
    </row>
    <row r="711" spans="17:52" ht="12.75">
      <c r="Q711" s="35"/>
      <c r="R711" s="35"/>
      <c r="S711" s="35"/>
      <c r="T711" s="35"/>
      <c r="U711" s="35"/>
      <c r="V711" s="35"/>
      <c r="W711" s="35"/>
      <c r="X711" s="35"/>
      <c r="Y711" s="35"/>
      <c r="Z711" s="35"/>
      <c r="AA711" s="35"/>
      <c r="AB711" s="35"/>
      <c r="AC711" s="35"/>
      <c r="AD711" s="35"/>
      <c r="AE711" s="35"/>
      <c r="AF711" s="35"/>
      <c r="AG711" s="35"/>
      <c r="AH711" s="35"/>
      <c r="AI711" s="35"/>
      <c r="AJ711" s="35"/>
      <c r="AK711" s="35"/>
      <c r="AL711" s="35"/>
      <c r="AM711" s="35"/>
      <c r="AN711" s="35"/>
      <c r="AO711" s="35"/>
      <c r="AP711" s="35"/>
      <c r="AQ711" s="35"/>
      <c r="AR711" s="35"/>
      <c r="AS711" s="35"/>
      <c r="AT711" s="35"/>
      <c r="AU711" s="35"/>
      <c r="AV711" s="35"/>
      <c r="AW711" s="35"/>
      <c r="AX711" s="35"/>
      <c r="AY711" s="35"/>
      <c r="AZ711" s="35"/>
    </row>
    <row r="712" spans="17:52" ht="12.75">
      <c r="Q712" s="35"/>
      <c r="R712" s="35"/>
      <c r="S712" s="35"/>
      <c r="T712" s="35"/>
      <c r="U712" s="35"/>
      <c r="V712" s="35"/>
      <c r="W712" s="35"/>
      <c r="X712" s="35"/>
      <c r="Y712" s="35"/>
      <c r="Z712" s="35"/>
      <c r="AA712" s="35"/>
      <c r="AB712" s="35"/>
      <c r="AC712" s="35"/>
      <c r="AD712" s="35"/>
      <c r="AE712" s="35"/>
      <c r="AF712" s="35"/>
      <c r="AG712" s="35"/>
      <c r="AH712" s="35"/>
      <c r="AI712" s="35"/>
      <c r="AJ712" s="35"/>
      <c r="AK712" s="35"/>
      <c r="AL712" s="35"/>
      <c r="AM712" s="35"/>
      <c r="AN712" s="35"/>
      <c r="AO712" s="35"/>
      <c r="AP712" s="35"/>
      <c r="AQ712" s="35"/>
      <c r="AR712" s="35"/>
      <c r="AS712" s="35"/>
      <c r="AT712" s="35"/>
      <c r="AU712" s="35"/>
      <c r="AV712" s="35"/>
      <c r="AW712" s="35"/>
      <c r="AX712" s="35"/>
      <c r="AY712" s="35"/>
      <c r="AZ712" s="35"/>
    </row>
    <row r="713" spans="17:52" ht="12.75">
      <c r="Q713" s="35"/>
      <c r="R713" s="35"/>
      <c r="S713" s="35"/>
      <c r="T713" s="35"/>
      <c r="U713" s="35"/>
      <c r="V713" s="35"/>
      <c r="W713" s="35"/>
      <c r="X713" s="35"/>
      <c r="Y713" s="35"/>
      <c r="Z713" s="35"/>
      <c r="AA713" s="35"/>
      <c r="AB713" s="35"/>
      <c r="AC713" s="35"/>
      <c r="AD713" s="35"/>
      <c r="AE713" s="35"/>
      <c r="AF713" s="35"/>
      <c r="AG713" s="35"/>
      <c r="AH713" s="35"/>
      <c r="AI713" s="35"/>
      <c r="AJ713" s="35"/>
      <c r="AK713" s="35"/>
      <c r="AL713" s="35"/>
      <c r="AM713" s="35"/>
      <c r="AN713" s="35"/>
      <c r="AO713" s="35"/>
      <c r="AP713" s="35"/>
      <c r="AQ713" s="35"/>
      <c r="AR713" s="35"/>
      <c r="AS713" s="35"/>
      <c r="AT713" s="35"/>
      <c r="AU713" s="35"/>
      <c r="AV713" s="35"/>
      <c r="AW713" s="35"/>
      <c r="AX713" s="35"/>
      <c r="AY713" s="35"/>
      <c r="AZ713" s="35"/>
    </row>
    <row r="714" spans="17:52" ht="12.75">
      <c r="Q714" s="35"/>
      <c r="R714" s="35"/>
      <c r="S714" s="35"/>
      <c r="T714" s="35"/>
      <c r="U714" s="35"/>
      <c r="V714" s="35"/>
      <c r="W714" s="35"/>
      <c r="X714" s="35"/>
      <c r="Y714" s="35"/>
      <c r="Z714" s="35"/>
      <c r="AA714" s="35"/>
      <c r="AB714" s="35"/>
      <c r="AC714" s="35"/>
      <c r="AD714" s="35"/>
      <c r="AE714" s="35"/>
      <c r="AF714" s="35"/>
      <c r="AG714" s="35"/>
      <c r="AH714" s="35"/>
      <c r="AI714" s="35"/>
      <c r="AJ714" s="35"/>
      <c r="AK714" s="35"/>
      <c r="AL714" s="35"/>
      <c r="AM714" s="35"/>
      <c r="AN714" s="35"/>
      <c r="AO714" s="35"/>
      <c r="AP714" s="35"/>
      <c r="AQ714" s="35"/>
      <c r="AR714" s="35"/>
      <c r="AS714" s="35"/>
      <c r="AT714" s="35"/>
      <c r="AU714" s="35"/>
      <c r="AV714" s="35"/>
      <c r="AW714" s="35"/>
      <c r="AX714" s="35"/>
      <c r="AY714" s="35"/>
      <c r="AZ714" s="35"/>
    </row>
    <row r="715" spans="17:52" ht="12.75">
      <c r="Q715" s="35"/>
      <c r="R715" s="35"/>
      <c r="S715" s="35"/>
      <c r="T715" s="35"/>
      <c r="U715" s="35"/>
      <c r="V715" s="35"/>
      <c r="W715" s="35"/>
      <c r="X715" s="35"/>
      <c r="Y715" s="35"/>
      <c r="Z715" s="35"/>
      <c r="AA715" s="35"/>
      <c r="AB715" s="35"/>
      <c r="AC715" s="35"/>
      <c r="AD715" s="35"/>
      <c r="AE715" s="35"/>
      <c r="AF715" s="35"/>
      <c r="AG715" s="35"/>
      <c r="AH715" s="35"/>
      <c r="AI715" s="35"/>
      <c r="AJ715" s="35"/>
      <c r="AK715" s="35"/>
      <c r="AL715" s="35"/>
      <c r="AM715" s="35"/>
      <c r="AN715" s="35"/>
      <c r="AO715" s="35"/>
      <c r="AP715" s="35"/>
      <c r="AQ715" s="35"/>
      <c r="AR715" s="35"/>
      <c r="AS715" s="35"/>
      <c r="AT715" s="35"/>
      <c r="AU715" s="35"/>
      <c r="AV715" s="35"/>
      <c r="AW715" s="35"/>
      <c r="AX715" s="35"/>
      <c r="AY715" s="35"/>
      <c r="AZ715" s="35"/>
    </row>
    <row r="716" spans="17:52" ht="12.75">
      <c r="Q716" s="35"/>
      <c r="R716" s="35"/>
      <c r="S716" s="35"/>
      <c r="T716" s="35"/>
      <c r="U716" s="35"/>
      <c r="V716" s="35"/>
      <c r="W716" s="35"/>
      <c r="X716" s="35"/>
      <c r="Y716" s="35"/>
      <c r="Z716" s="35"/>
      <c r="AA716" s="35"/>
      <c r="AB716" s="35"/>
      <c r="AC716" s="35"/>
      <c r="AD716" s="35"/>
      <c r="AE716" s="35"/>
      <c r="AF716" s="35"/>
      <c r="AG716" s="35"/>
      <c r="AH716" s="35"/>
      <c r="AI716" s="35"/>
      <c r="AJ716" s="35"/>
      <c r="AK716" s="35"/>
      <c r="AL716" s="35"/>
      <c r="AM716" s="35"/>
      <c r="AN716" s="35"/>
      <c r="AO716" s="35"/>
      <c r="AP716" s="35"/>
      <c r="AQ716" s="35"/>
      <c r="AR716" s="35"/>
      <c r="AS716" s="35"/>
      <c r="AT716" s="35"/>
      <c r="AU716" s="35"/>
      <c r="AV716" s="35"/>
      <c r="AW716" s="35"/>
      <c r="AX716" s="35"/>
      <c r="AY716" s="35"/>
      <c r="AZ716" s="35"/>
    </row>
    <row r="717" spans="17:52" ht="12.75">
      <c r="Q717" s="35"/>
      <c r="R717" s="35"/>
      <c r="S717" s="35"/>
      <c r="T717" s="35"/>
      <c r="U717" s="35"/>
      <c r="V717" s="35"/>
      <c r="W717" s="35"/>
      <c r="X717" s="35"/>
      <c r="Y717" s="35"/>
      <c r="Z717" s="35"/>
      <c r="AA717" s="35"/>
      <c r="AB717" s="35"/>
      <c r="AC717" s="35"/>
      <c r="AD717" s="35"/>
      <c r="AE717" s="35"/>
      <c r="AF717" s="35"/>
      <c r="AG717" s="35"/>
      <c r="AH717" s="35"/>
      <c r="AI717" s="35"/>
      <c r="AJ717" s="35"/>
      <c r="AK717" s="35"/>
      <c r="AL717" s="35"/>
      <c r="AM717" s="35"/>
      <c r="AN717" s="35"/>
      <c r="AO717" s="35"/>
      <c r="AP717" s="35"/>
      <c r="AQ717" s="35"/>
      <c r="AR717" s="35"/>
      <c r="AS717" s="35"/>
      <c r="AT717" s="35"/>
      <c r="AU717" s="35"/>
      <c r="AV717" s="35"/>
      <c r="AW717" s="35"/>
      <c r="AX717" s="35"/>
      <c r="AY717" s="35"/>
      <c r="AZ717" s="35"/>
    </row>
    <row r="718" spans="17:52" ht="12.75">
      <c r="Q718" s="35"/>
      <c r="R718" s="35"/>
      <c r="S718" s="35"/>
      <c r="T718" s="35"/>
      <c r="U718" s="35"/>
      <c r="V718" s="35"/>
      <c r="W718" s="35"/>
      <c r="X718" s="35"/>
      <c r="Y718" s="35"/>
      <c r="Z718" s="35"/>
      <c r="AA718" s="35"/>
      <c r="AB718" s="35"/>
      <c r="AC718" s="35"/>
      <c r="AD718" s="35"/>
      <c r="AE718" s="35"/>
      <c r="AF718" s="35"/>
      <c r="AG718" s="35"/>
      <c r="AH718" s="35"/>
      <c r="AI718" s="35"/>
      <c r="AJ718" s="35"/>
      <c r="AK718" s="35"/>
      <c r="AL718" s="35"/>
      <c r="AM718" s="35"/>
      <c r="AN718" s="35"/>
      <c r="AO718" s="35"/>
      <c r="AP718" s="35"/>
      <c r="AQ718" s="35"/>
      <c r="AR718" s="35"/>
      <c r="AS718" s="35"/>
      <c r="AT718" s="35"/>
      <c r="AU718" s="35"/>
      <c r="AV718" s="35"/>
      <c r="AW718" s="35"/>
      <c r="AX718" s="35"/>
      <c r="AY718" s="35"/>
      <c r="AZ718" s="35"/>
    </row>
    <row r="719" spans="17:52" ht="12.75">
      <c r="Q719" s="35"/>
      <c r="R719" s="35"/>
      <c r="S719" s="35"/>
      <c r="T719" s="35"/>
      <c r="U719" s="35"/>
      <c r="V719" s="35"/>
      <c r="W719" s="35"/>
      <c r="X719" s="35"/>
      <c r="Y719" s="35"/>
      <c r="Z719" s="35"/>
      <c r="AA719" s="35"/>
      <c r="AB719" s="35"/>
      <c r="AC719" s="35"/>
      <c r="AD719" s="35"/>
      <c r="AE719" s="35"/>
      <c r="AF719" s="35"/>
      <c r="AG719" s="35"/>
      <c r="AH719" s="35"/>
      <c r="AI719" s="35"/>
      <c r="AJ719" s="35"/>
      <c r="AK719" s="35"/>
      <c r="AL719" s="35"/>
      <c r="AM719" s="35"/>
      <c r="AN719" s="35"/>
      <c r="AO719" s="35"/>
      <c r="AP719" s="35"/>
      <c r="AQ719" s="35"/>
      <c r="AR719" s="35"/>
      <c r="AS719" s="35"/>
      <c r="AT719" s="35"/>
      <c r="AU719" s="35"/>
      <c r="AV719" s="35"/>
      <c r="AW719" s="35"/>
      <c r="AX719" s="35"/>
      <c r="AY719" s="35"/>
      <c r="AZ719" s="35"/>
    </row>
    <row r="720" spans="17:52" ht="12.75">
      <c r="Q720" s="35"/>
      <c r="R720" s="35"/>
      <c r="S720" s="35"/>
      <c r="T720" s="35"/>
      <c r="U720" s="35"/>
      <c r="V720" s="35"/>
      <c r="W720" s="35"/>
      <c r="X720" s="35"/>
      <c r="Y720" s="35"/>
      <c r="Z720" s="35"/>
      <c r="AA720" s="35"/>
      <c r="AB720" s="35"/>
      <c r="AC720" s="35"/>
      <c r="AD720" s="35"/>
      <c r="AE720" s="35"/>
      <c r="AF720" s="35"/>
      <c r="AG720" s="35"/>
      <c r="AH720" s="35"/>
      <c r="AI720" s="35"/>
      <c r="AJ720" s="35"/>
      <c r="AK720" s="35"/>
      <c r="AL720" s="35"/>
      <c r="AM720" s="35"/>
      <c r="AN720" s="35"/>
      <c r="AO720" s="35"/>
      <c r="AP720" s="35"/>
      <c r="AQ720" s="35"/>
      <c r="AR720" s="35"/>
      <c r="AS720" s="35"/>
      <c r="AT720" s="35"/>
      <c r="AU720" s="35"/>
      <c r="AV720" s="35"/>
      <c r="AW720" s="35"/>
      <c r="AX720" s="35"/>
      <c r="AY720" s="35"/>
      <c r="AZ720" s="35"/>
    </row>
    <row r="721" spans="17:52" ht="12.75">
      <c r="Q721" s="35"/>
      <c r="R721" s="35"/>
      <c r="S721" s="35"/>
      <c r="T721" s="35"/>
      <c r="U721" s="35"/>
      <c r="V721" s="35"/>
      <c r="W721" s="35"/>
      <c r="X721" s="35"/>
      <c r="Y721" s="35"/>
      <c r="Z721" s="35"/>
      <c r="AA721" s="35"/>
      <c r="AB721" s="35"/>
      <c r="AC721" s="35"/>
      <c r="AD721" s="35"/>
      <c r="AE721" s="35"/>
      <c r="AF721" s="35"/>
      <c r="AG721" s="35"/>
      <c r="AH721" s="35"/>
      <c r="AI721" s="35"/>
      <c r="AJ721" s="35"/>
      <c r="AK721" s="35"/>
      <c r="AL721" s="35"/>
      <c r="AM721" s="35"/>
      <c r="AN721" s="35"/>
      <c r="AO721" s="35"/>
      <c r="AP721" s="35"/>
      <c r="AQ721" s="35"/>
      <c r="AR721" s="35"/>
      <c r="AS721" s="35"/>
      <c r="AT721" s="35"/>
      <c r="AU721" s="35"/>
      <c r="AV721" s="35"/>
      <c r="AW721" s="35"/>
      <c r="AX721" s="35"/>
      <c r="AY721" s="35"/>
      <c r="AZ721" s="35"/>
    </row>
    <row r="722" spans="17:52" ht="12.75">
      <c r="Q722" s="35"/>
      <c r="R722" s="35"/>
      <c r="S722" s="35"/>
      <c r="T722" s="35"/>
      <c r="U722" s="35"/>
      <c r="V722" s="35"/>
      <c r="W722" s="35"/>
      <c r="X722" s="35"/>
      <c r="Y722" s="35"/>
      <c r="Z722" s="35"/>
      <c r="AA722" s="35"/>
      <c r="AB722" s="35"/>
      <c r="AC722" s="35"/>
      <c r="AD722" s="35"/>
      <c r="AE722" s="35"/>
      <c r="AF722" s="35"/>
      <c r="AG722" s="35"/>
      <c r="AH722" s="35"/>
      <c r="AI722" s="35"/>
      <c r="AJ722" s="35"/>
      <c r="AK722" s="35"/>
      <c r="AL722" s="35"/>
      <c r="AM722" s="35"/>
      <c r="AN722" s="35"/>
      <c r="AO722" s="35"/>
      <c r="AP722" s="35"/>
      <c r="AQ722" s="35"/>
      <c r="AR722" s="35"/>
      <c r="AS722" s="35"/>
      <c r="AT722" s="35"/>
      <c r="AU722" s="35"/>
      <c r="AV722" s="35"/>
      <c r="AW722" s="35"/>
      <c r="AX722" s="35"/>
      <c r="AY722" s="35"/>
      <c r="AZ722" s="35"/>
    </row>
    <row r="723" spans="17:52" ht="12.75">
      <c r="Q723" s="35"/>
      <c r="R723" s="35"/>
      <c r="S723" s="35"/>
      <c r="T723" s="35"/>
      <c r="U723" s="35"/>
      <c r="V723" s="35"/>
      <c r="W723" s="35"/>
      <c r="X723" s="35"/>
      <c r="Y723" s="35"/>
      <c r="Z723" s="35"/>
      <c r="AA723" s="35"/>
      <c r="AB723" s="35"/>
      <c r="AC723" s="35"/>
      <c r="AD723" s="35"/>
      <c r="AE723" s="35"/>
      <c r="AF723" s="35"/>
      <c r="AG723" s="35"/>
      <c r="AH723" s="35"/>
      <c r="AI723" s="35"/>
      <c r="AJ723" s="35"/>
      <c r="AK723" s="35"/>
      <c r="AL723" s="35"/>
      <c r="AM723" s="35"/>
      <c r="AN723" s="35"/>
      <c r="AO723" s="35"/>
      <c r="AP723" s="35"/>
      <c r="AQ723" s="35"/>
      <c r="AR723" s="35"/>
      <c r="AS723" s="35"/>
      <c r="AT723" s="35"/>
      <c r="AU723" s="35"/>
      <c r="AV723" s="35"/>
      <c r="AW723" s="35"/>
      <c r="AX723" s="35"/>
      <c r="AY723" s="35"/>
      <c r="AZ723" s="35"/>
    </row>
    <row r="724" spans="17:52" ht="12.75">
      <c r="Q724" s="35"/>
      <c r="R724" s="35"/>
      <c r="S724" s="35"/>
      <c r="T724" s="35"/>
      <c r="U724" s="35"/>
      <c r="V724" s="35"/>
      <c r="W724" s="35"/>
      <c r="X724" s="35"/>
      <c r="Y724" s="35"/>
      <c r="Z724" s="35"/>
      <c r="AA724" s="35"/>
      <c r="AB724" s="35"/>
      <c r="AC724" s="35"/>
      <c r="AD724" s="35"/>
      <c r="AE724" s="35"/>
      <c r="AF724" s="35"/>
      <c r="AG724" s="35"/>
      <c r="AH724" s="35"/>
      <c r="AI724" s="35"/>
      <c r="AJ724" s="35"/>
      <c r="AK724" s="35"/>
      <c r="AL724" s="35"/>
      <c r="AM724" s="35"/>
      <c r="AN724" s="35"/>
      <c r="AO724" s="35"/>
      <c r="AP724" s="35"/>
      <c r="AQ724" s="35"/>
      <c r="AR724" s="35"/>
      <c r="AS724" s="35"/>
      <c r="AT724" s="35"/>
      <c r="AU724" s="35"/>
      <c r="AV724" s="35"/>
      <c r="AW724" s="35"/>
      <c r="AX724" s="35"/>
      <c r="AY724" s="35"/>
      <c r="AZ724" s="35"/>
    </row>
    <row r="725" spans="17:52" ht="12.75">
      <c r="Q725" s="35"/>
      <c r="R725" s="35"/>
      <c r="S725" s="35"/>
      <c r="T725" s="35"/>
      <c r="U725" s="35"/>
      <c r="V725" s="35"/>
      <c r="W725" s="35"/>
      <c r="X725" s="35"/>
      <c r="Y725" s="35"/>
      <c r="Z725" s="35"/>
      <c r="AA725" s="35"/>
      <c r="AB725" s="35"/>
      <c r="AC725" s="35"/>
      <c r="AD725" s="35"/>
      <c r="AE725" s="35"/>
      <c r="AF725" s="35"/>
      <c r="AG725" s="35"/>
      <c r="AH725" s="35"/>
      <c r="AI725" s="35"/>
      <c r="AJ725" s="35"/>
      <c r="AK725" s="35"/>
      <c r="AL725" s="35"/>
      <c r="AM725" s="35"/>
      <c r="AN725" s="35"/>
      <c r="AO725" s="35"/>
      <c r="AP725" s="35"/>
      <c r="AQ725" s="35"/>
      <c r="AR725" s="35"/>
      <c r="AS725" s="35"/>
      <c r="AT725" s="35"/>
      <c r="AU725" s="35"/>
      <c r="AV725" s="35"/>
      <c r="AW725" s="35"/>
      <c r="AX725" s="35"/>
      <c r="AY725" s="35"/>
      <c r="AZ725" s="35"/>
    </row>
    <row r="726" spans="17:52" ht="12.75">
      <c r="Q726" s="35"/>
      <c r="R726" s="35"/>
      <c r="S726" s="35"/>
      <c r="T726" s="35"/>
      <c r="U726" s="35"/>
      <c r="V726" s="35"/>
      <c r="W726" s="35"/>
      <c r="X726" s="35"/>
      <c r="Y726" s="35"/>
      <c r="Z726" s="35"/>
      <c r="AA726" s="35"/>
      <c r="AB726" s="35"/>
      <c r="AC726" s="35"/>
      <c r="AD726" s="35"/>
      <c r="AE726" s="35"/>
      <c r="AF726" s="35"/>
      <c r="AG726" s="35"/>
      <c r="AH726" s="35"/>
      <c r="AI726" s="35"/>
      <c r="AJ726" s="35"/>
      <c r="AK726" s="35"/>
      <c r="AL726" s="35"/>
      <c r="AM726" s="35"/>
      <c r="AN726" s="35"/>
      <c r="AO726" s="35"/>
      <c r="AP726" s="35"/>
      <c r="AQ726" s="35"/>
      <c r="AR726" s="35"/>
      <c r="AS726" s="35"/>
      <c r="AT726" s="35"/>
      <c r="AU726" s="35"/>
      <c r="AV726" s="35"/>
      <c r="AW726" s="35"/>
      <c r="AX726" s="35"/>
      <c r="AY726" s="35"/>
      <c r="AZ726" s="35"/>
    </row>
    <row r="727" spans="17:52" ht="12.75">
      <c r="Q727" s="35"/>
      <c r="R727" s="35"/>
      <c r="S727" s="35"/>
      <c r="T727" s="35"/>
      <c r="U727" s="35"/>
      <c r="V727" s="35"/>
      <c r="W727" s="35"/>
      <c r="X727" s="35"/>
      <c r="Y727" s="35"/>
      <c r="Z727" s="35"/>
      <c r="AA727" s="35"/>
      <c r="AB727" s="35"/>
      <c r="AC727" s="35"/>
      <c r="AD727" s="35"/>
      <c r="AE727" s="35"/>
      <c r="AF727" s="35"/>
      <c r="AG727" s="35"/>
      <c r="AH727" s="35"/>
      <c r="AI727" s="35"/>
      <c r="AJ727" s="35"/>
      <c r="AK727" s="35"/>
      <c r="AL727" s="35"/>
      <c r="AM727" s="35"/>
      <c r="AN727" s="35"/>
      <c r="AO727" s="35"/>
      <c r="AP727" s="35"/>
      <c r="AQ727" s="35"/>
      <c r="AR727" s="35"/>
      <c r="AS727" s="35"/>
      <c r="AT727" s="35"/>
      <c r="AU727" s="35"/>
      <c r="AV727" s="35"/>
      <c r="AW727" s="35"/>
      <c r="AX727" s="35"/>
      <c r="AY727" s="35"/>
      <c r="AZ727" s="35"/>
    </row>
    <row r="728" spans="17:52" ht="12.75">
      <c r="Q728" s="35"/>
      <c r="R728" s="35"/>
      <c r="S728" s="35"/>
      <c r="T728" s="35"/>
      <c r="U728" s="35"/>
      <c r="V728" s="35"/>
      <c r="W728" s="35"/>
      <c r="X728" s="35"/>
      <c r="Y728" s="35"/>
      <c r="Z728" s="35"/>
      <c r="AA728" s="35"/>
      <c r="AB728" s="35"/>
      <c r="AC728" s="35"/>
      <c r="AD728" s="35"/>
      <c r="AE728" s="35"/>
      <c r="AF728" s="35"/>
      <c r="AG728" s="35"/>
      <c r="AH728" s="35"/>
      <c r="AI728" s="35"/>
      <c r="AJ728" s="35"/>
      <c r="AK728" s="35"/>
      <c r="AL728" s="35"/>
      <c r="AM728" s="35"/>
      <c r="AN728" s="35"/>
      <c r="AO728" s="35"/>
      <c r="AP728" s="35"/>
      <c r="AQ728" s="35"/>
      <c r="AR728" s="35"/>
      <c r="AS728" s="35"/>
      <c r="AT728" s="35"/>
      <c r="AU728" s="35"/>
      <c r="AV728" s="35"/>
      <c r="AW728" s="35"/>
      <c r="AX728" s="35"/>
      <c r="AY728" s="35"/>
      <c r="AZ728" s="35"/>
    </row>
    <row r="729" spans="17:52" ht="12.75">
      <c r="Q729" s="35"/>
      <c r="R729" s="35"/>
      <c r="S729" s="35"/>
      <c r="T729" s="35"/>
      <c r="U729" s="35"/>
      <c r="V729" s="35"/>
      <c r="W729" s="35"/>
      <c r="X729" s="35"/>
      <c r="Y729" s="35"/>
      <c r="Z729" s="35"/>
      <c r="AA729" s="35"/>
      <c r="AB729" s="35"/>
      <c r="AC729" s="35"/>
      <c r="AD729" s="35"/>
      <c r="AE729" s="35"/>
      <c r="AF729" s="35"/>
      <c r="AG729" s="35"/>
      <c r="AH729" s="35"/>
      <c r="AI729" s="35"/>
      <c r="AJ729" s="35"/>
      <c r="AK729" s="35"/>
      <c r="AL729" s="35"/>
      <c r="AM729" s="35"/>
      <c r="AN729" s="35"/>
      <c r="AO729" s="35"/>
      <c r="AP729" s="35"/>
      <c r="AQ729" s="35"/>
      <c r="AR729" s="35"/>
      <c r="AS729" s="35"/>
      <c r="AT729" s="35"/>
      <c r="AU729" s="35"/>
      <c r="AV729" s="35"/>
      <c r="AW729" s="35"/>
      <c r="AX729" s="35"/>
      <c r="AY729" s="35"/>
      <c r="AZ729" s="35"/>
    </row>
    <row r="730" spans="17:52" ht="12.75">
      <c r="Q730" s="35"/>
      <c r="R730" s="35"/>
      <c r="S730" s="35"/>
      <c r="T730" s="35"/>
      <c r="U730" s="35"/>
      <c r="V730" s="35"/>
      <c r="W730" s="35"/>
      <c r="X730" s="35"/>
      <c r="Y730" s="35"/>
      <c r="Z730" s="35"/>
      <c r="AA730" s="35"/>
      <c r="AB730" s="35"/>
      <c r="AC730" s="35"/>
      <c r="AD730" s="35"/>
      <c r="AE730" s="35"/>
      <c r="AF730" s="35"/>
      <c r="AG730" s="35"/>
      <c r="AH730" s="35"/>
      <c r="AI730" s="35"/>
      <c r="AJ730" s="35"/>
      <c r="AK730" s="35"/>
      <c r="AL730" s="35"/>
      <c r="AM730" s="35"/>
      <c r="AN730" s="35"/>
      <c r="AO730" s="35"/>
      <c r="AP730" s="35"/>
      <c r="AQ730" s="35"/>
      <c r="AR730" s="35"/>
      <c r="AS730" s="35"/>
      <c r="AT730" s="35"/>
      <c r="AU730" s="35"/>
      <c r="AV730" s="35"/>
      <c r="AW730" s="35"/>
      <c r="AX730" s="35"/>
      <c r="AY730" s="35"/>
      <c r="AZ730" s="35"/>
    </row>
    <row r="731" spans="17:52" ht="12.75">
      <c r="Q731" s="35"/>
      <c r="R731" s="35"/>
      <c r="S731" s="35"/>
      <c r="T731" s="35"/>
      <c r="U731" s="35"/>
      <c r="V731" s="35"/>
      <c r="W731" s="35"/>
      <c r="X731" s="35"/>
      <c r="Y731" s="35"/>
      <c r="Z731" s="35"/>
      <c r="AA731" s="35"/>
      <c r="AB731" s="35"/>
      <c r="AC731" s="35"/>
      <c r="AD731" s="35"/>
      <c r="AE731" s="35"/>
      <c r="AF731" s="35"/>
      <c r="AG731" s="35"/>
      <c r="AH731" s="35"/>
      <c r="AI731" s="35"/>
      <c r="AJ731" s="35"/>
      <c r="AK731" s="35"/>
      <c r="AL731" s="35"/>
      <c r="AM731" s="35"/>
      <c r="AN731" s="35"/>
      <c r="AO731" s="35"/>
      <c r="AP731" s="35"/>
      <c r="AQ731" s="35"/>
      <c r="AR731" s="35"/>
      <c r="AS731" s="35"/>
      <c r="AT731" s="35"/>
      <c r="AU731" s="35"/>
      <c r="AV731" s="35"/>
      <c r="AW731" s="35"/>
      <c r="AX731" s="35"/>
      <c r="AY731" s="35"/>
      <c r="AZ731" s="35"/>
    </row>
    <row r="732" spans="17:52" ht="12.75">
      <c r="Q732" s="35"/>
      <c r="R732" s="35"/>
      <c r="S732" s="35"/>
      <c r="T732" s="35"/>
      <c r="U732" s="35"/>
      <c r="V732" s="35"/>
      <c r="W732" s="35"/>
      <c r="X732" s="35"/>
      <c r="Y732" s="35"/>
      <c r="Z732" s="35"/>
      <c r="AA732" s="35"/>
      <c r="AB732" s="35"/>
      <c r="AC732" s="35"/>
      <c r="AD732" s="35"/>
      <c r="AE732" s="35"/>
      <c r="AF732" s="35"/>
      <c r="AG732" s="35"/>
      <c r="AH732" s="35"/>
      <c r="AI732" s="35"/>
      <c r="AJ732" s="35"/>
      <c r="AK732" s="35"/>
      <c r="AL732" s="35"/>
      <c r="AM732" s="35"/>
      <c r="AN732" s="35"/>
      <c r="AO732" s="35"/>
      <c r="AP732" s="35"/>
      <c r="AQ732" s="35"/>
      <c r="AR732" s="35"/>
      <c r="AS732" s="35"/>
      <c r="AT732" s="35"/>
      <c r="AU732" s="35"/>
      <c r="AV732" s="35"/>
      <c r="AW732" s="35"/>
      <c r="AX732" s="35"/>
      <c r="AY732" s="35"/>
      <c r="AZ732" s="35"/>
    </row>
    <row r="733" spans="17:52" ht="12.75">
      <c r="Q733" s="35"/>
      <c r="R733" s="35"/>
      <c r="S733" s="35"/>
      <c r="T733" s="35"/>
      <c r="U733" s="35"/>
      <c r="V733" s="35"/>
      <c r="W733" s="35"/>
      <c r="X733" s="35"/>
      <c r="Y733" s="35"/>
      <c r="Z733" s="35"/>
      <c r="AA733" s="35"/>
      <c r="AB733" s="35"/>
      <c r="AC733" s="35"/>
      <c r="AD733" s="35"/>
      <c r="AE733" s="35"/>
      <c r="AF733" s="35"/>
      <c r="AG733" s="35"/>
      <c r="AH733" s="35"/>
      <c r="AI733" s="35"/>
      <c r="AJ733" s="35"/>
      <c r="AK733" s="35"/>
      <c r="AL733" s="35"/>
      <c r="AM733" s="35"/>
      <c r="AN733" s="35"/>
      <c r="AO733" s="35"/>
      <c r="AP733" s="35"/>
      <c r="AQ733" s="35"/>
      <c r="AR733" s="35"/>
      <c r="AS733" s="35"/>
      <c r="AT733" s="35"/>
      <c r="AU733" s="35"/>
      <c r="AV733" s="35"/>
      <c r="AW733" s="35"/>
      <c r="AX733" s="35"/>
      <c r="AY733" s="35"/>
      <c r="AZ733" s="35"/>
    </row>
    <row r="734" spans="17:52" ht="12.75">
      <c r="Q734" s="35"/>
      <c r="R734" s="35"/>
      <c r="S734" s="35"/>
      <c r="T734" s="35"/>
      <c r="U734" s="35"/>
      <c r="V734" s="35"/>
      <c r="W734" s="35"/>
      <c r="X734" s="35"/>
      <c r="Y734" s="35"/>
      <c r="Z734" s="35"/>
      <c r="AA734" s="35"/>
      <c r="AB734" s="35"/>
      <c r="AC734" s="35"/>
      <c r="AD734" s="35"/>
      <c r="AE734" s="35"/>
      <c r="AF734" s="35"/>
      <c r="AG734" s="35"/>
      <c r="AH734" s="35"/>
      <c r="AI734" s="35"/>
      <c r="AJ734" s="35"/>
      <c r="AK734" s="35"/>
      <c r="AL734" s="35"/>
      <c r="AM734" s="35"/>
      <c r="AN734" s="35"/>
      <c r="AO734" s="35"/>
      <c r="AP734" s="35"/>
      <c r="AQ734" s="35"/>
      <c r="AR734" s="35"/>
      <c r="AS734" s="35"/>
      <c r="AT734" s="35"/>
      <c r="AU734" s="35"/>
      <c r="AV734" s="35"/>
      <c r="AW734" s="35"/>
      <c r="AX734" s="35"/>
      <c r="AY734" s="35"/>
      <c r="AZ734" s="35"/>
    </row>
    <row r="735" spans="17:52" ht="12.75">
      <c r="Q735" s="35"/>
      <c r="R735" s="35"/>
      <c r="S735" s="35"/>
      <c r="T735" s="35"/>
      <c r="U735" s="35"/>
      <c r="V735" s="35"/>
      <c r="W735" s="35"/>
      <c r="X735" s="35"/>
      <c r="Y735" s="35"/>
      <c r="Z735" s="35"/>
      <c r="AA735" s="35"/>
      <c r="AB735" s="35"/>
      <c r="AC735" s="35"/>
      <c r="AD735" s="35"/>
      <c r="AE735" s="35"/>
      <c r="AF735" s="35"/>
      <c r="AG735" s="35"/>
      <c r="AH735" s="35"/>
      <c r="AI735" s="35"/>
      <c r="AJ735" s="35"/>
      <c r="AK735" s="35"/>
      <c r="AL735" s="35"/>
      <c r="AM735" s="35"/>
      <c r="AN735" s="35"/>
      <c r="AO735" s="35"/>
      <c r="AP735" s="35"/>
      <c r="AQ735" s="35"/>
      <c r="AR735" s="35"/>
      <c r="AS735" s="35"/>
      <c r="AT735" s="35"/>
      <c r="AU735" s="35"/>
      <c r="AV735" s="35"/>
      <c r="AW735" s="35"/>
      <c r="AX735" s="35"/>
      <c r="AY735" s="35"/>
      <c r="AZ735" s="35"/>
    </row>
    <row r="736" spans="17:52" ht="12.75">
      <c r="Q736" s="35"/>
      <c r="R736" s="35"/>
      <c r="S736" s="35"/>
      <c r="T736" s="35"/>
      <c r="U736" s="35"/>
      <c r="V736" s="35"/>
      <c r="W736" s="35"/>
      <c r="X736" s="35"/>
      <c r="Y736" s="35"/>
      <c r="Z736" s="35"/>
      <c r="AA736" s="35"/>
      <c r="AB736" s="35"/>
      <c r="AC736" s="35"/>
      <c r="AD736" s="35"/>
      <c r="AE736" s="35"/>
      <c r="AF736" s="35"/>
      <c r="AG736" s="35"/>
      <c r="AH736" s="35"/>
      <c r="AI736" s="35"/>
      <c r="AJ736" s="35"/>
      <c r="AK736" s="35"/>
      <c r="AL736" s="35"/>
      <c r="AM736" s="35"/>
      <c r="AN736" s="35"/>
      <c r="AO736" s="35"/>
      <c r="AP736" s="35"/>
      <c r="AQ736" s="35"/>
      <c r="AR736" s="35"/>
      <c r="AS736" s="35"/>
      <c r="AT736" s="35"/>
      <c r="AU736" s="35"/>
      <c r="AV736" s="35"/>
      <c r="AW736" s="35"/>
      <c r="AX736" s="35"/>
      <c r="AY736" s="35"/>
      <c r="AZ736" s="35"/>
    </row>
    <row r="737" spans="17:52" ht="12.75">
      <c r="Q737" s="35"/>
      <c r="R737" s="35"/>
      <c r="S737" s="35"/>
      <c r="T737" s="35"/>
      <c r="U737" s="35"/>
      <c r="V737" s="35"/>
      <c r="W737" s="35"/>
      <c r="X737" s="35"/>
      <c r="Y737" s="35"/>
      <c r="Z737" s="35"/>
      <c r="AA737" s="35"/>
      <c r="AB737" s="35"/>
      <c r="AC737" s="35"/>
      <c r="AD737" s="35"/>
      <c r="AE737" s="35"/>
      <c r="AF737" s="35"/>
      <c r="AG737" s="35"/>
      <c r="AH737" s="35"/>
      <c r="AI737" s="35"/>
      <c r="AJ737" s="35"/>
      <c r="AK737" s="35"/>
      <c r="AL737" s="35"/>
      <c r="AM737" s="35"/>
      <c r="AN737" s="35"/>
      <c r="AO737" s="35"/>
      <c r="AP737" s="35"/>
      <c r="AQ737" s="35"/>
      <c r="AR737" s="35"/>
      <c r="AS737" s="35"/>
      <c r="AT737" s="35"/>
      <c r="AU737" s="35"/>
      <c r="AV737" s="35"/>
      <c r="AW737" s="35"/>
      <c r="AX737" s="35"/>
      <c r="AY737" s="35"/>
      <c r="AZ737" s="35"/>
    </row>
    <row r="738" spans="17:52" ht="12.75">
      <c r="Q738" s="35"/>
      <c r="R738" s="35"/>
      <c r="S738" s="35"/>
      <c r="T738" s="35"/>
      <c r="U738" s="35"/>
      <c r="V738" s="35"/>
      <c r="W738" s="35"/>
      <c r="X738" s="35"/>
      <c r="Y738" s="35"/>
      <c r="Z738" s="35"/>
      <c r="AA738" s="35"/>
      <c r="AB738" s="35"/>
      <c r="AC738" s="35"/>
      <c r="AD738" s="35"/>
      <c r="AE738" s="35"/>
      <c r="AF738" s="35"/>
      <c r="AG738" s="35"/>
      <c r="AH738" s="35"/>
      <c r="AI738" s="35"/>
      <c r="AJ738" s="35"/>
      <c r="AK738" s="35"/>
      <c r="AL738" s="35"/>
      <c r="AM738" s="35"/>
      <c r="AN738" s="35"/>
      <c r="AO738" s="35"/>
      <c r="AP738" s="35"/>
      <c r="AQ738" s="35"/>
      <c r="AR738" s="35"/>
      <c r="AS738" s="35"/>
      <c r="AT738" s="35"/>
      <c r="AU738" s="35"/>
      <c r="AV738" s="35"/>
      <c r="AW738" s="35"/>
      <c r="AX738" s="35"/>
      <c r="AY738" s="35"/>
      <c r="AZ738" s="35"/>
    </row>
    <row r="739" spans="17:52" ht="12.75">
      <c r="Q739" s="35"/>
      <c r="R739" s="35"/>
      <c r="S739" s="35"/>
      <c r="T739" s="35"/>
      <c r="U739" s="35"/>
      <c r="V739" s="35"/>
      <c r="W739" s="35"/>
      <c r="X739" s="35"/>
      <c r="Y739" s="35"/>
      <c r="Z739" s="35"/>
      <c r="AA739" s="35"/>
      <c r="AB739" s="35"/>
      <c r="AC739" s="35"/>
      <c r="AD739" s="35"/>
      <c r="AE739" s="35"/>
      <c r="AF739" s="35"/>
      <c r="AG739" s="35"/>
      <c r="AH739" s="35"/>
      <c r="AI739" s="35"/>
      <c r="AJ739" s="35"/>
      <c r="AK739" s="35"/>
      <c r="AL739" s="35"/>
      <c r="AM739" s="35"/>
      <c r="AN739" s="35"/>
      <c r="AO739" s="35"/>
      <c r="AP739" s="35"/>
      <c r="AQ739" s="35"/>
      <c r="AR739" s="35"/>
      <c r="AS739" s="35"/>
      <c r="AT739" s="35"/>
      <c r="AU739" s="35"/>
      <c r="AV739" s="35"/>
      <c r="AW739" s="35"/>
      <c r="AX739" s="35"/>
      <c r="AY739" s="35"/>
      <c r="AZ739" s="35"/>
    </row>
    <row r="740" spans="17:52" ht="12.75">
      <c r="Q740" s="35"/>
      <c r="R740" s="35"/>
      <c r="S740" s="35"/>
      <c r="T740" s="35"/>
      <c r="U740" s="35"/>
      <c r="V740" s="35"/>
      <c r="W740" s="35"/>
      <c r="X740" s="35"/>
      <c r="Y740" s="35"/>
      <c r="Z740" s="35"/>
      <c r="AA740" s="35"/>
      <c r="AB740" s="35"/>
      <c r="AC740" s="35"/>
      <c r="AD740" s="35"/>
      <c r="AE740" s="35"/>
      <c r="AF740" s="35"/>
      <c r="AG740" s="35"/>
      <c r="AH740" s="35"/>
      <c r="AI740" s="35"/>
      <c r="AJ740" s="35"/>
      <c r="AK740" s="35"/>
      <c r="AL740" s="35"/>
      <c r="AM740" s="35"/>
      <c r="AN740" s="35"/>
      <c r="AO740" s="35"/>
      <c r="AP740" s="35"/>
      <c r="AQ740" s="35"/>
      <c r="AR740" s="35"/>
      <c r="AS740" s="35"/>
      <c r="AT740" s="35"/>
      <c r="AU740" s="35"/>
      <c r="AV740" s="35"/>
      <c r="AW740" s="35"/>
      <c r="AX740" s="35"/>
      <c r="AY740" s="35"/>
      <c r="AZ740" s="35"/>
    </row>
    <row r="741" spans="17:52" ht="12.75">
      <c r="Q741" s="35"/>
      <c r="R741" s="35"/>
      <c r="S741" s="35"/>
      <c r="T741" s="35"/>
      <c r="U741" s="35"/>
      <c r="V741" s="35"/>
      <c r="W741" s="35"/>
      <c r="X741" s="35"/>
      <c r="Y741" s="35"/>
      <c r="Z741" s="35"/>
      <c r="AA741" s="35"/>
      <c r="AB741" s="35"/>
      <c r="AC741" s="35"/>
      <c r="AD741" s="35"/>
      <c r="AE741" s="35"/>
      <c r="AF741" s="35"/>
      <c r="AG741" s="35"/>
      <c r="AH741" s="35"/>
      <c r="AI741" s="35"/>
      <c r="AJ741" s="35"/>
      <c r="AK741" s="35"/>
      <c r="AL741" s="35"/>
      <c r="AM741" s="35"/>
      <c r="AN741" s="35"/>
      <c r="AO741" s="35"/>
      <c r="AP741" s="35"/>
      <c r="AQ741" s="35"/>
      <c r="AR741" s="35"/>
      <c r="AS741" s="35"/>
      <c r="AT741" s="35"/>
      <c r="AU741" s="35"/>
      <c r="AV741" s="35"/>
      <c r="AW741" s="35"/>
      <c r="AX741" s="35"/>
      <c r="AY741" s="35"/>
      <c r="AZ741" s="35"/>
    </row>
    <row r="742" spans="17:52" ht="12.75">
      <c r="Q742" s="35"/>
      <c r="R742" s="35"/>
      <c r="S742" s="35"/>
      <c r="T742" s="35"/>
      <c r="U742" s="35"/>
      <c r="V742" s="35"/>
      <c r="W742" s="35"/>
      <c r="X742" s="35"/>
      <c r="Y742" s="35"/>
      <c r="Z742" s="35"/>
      <c r="AA742" s="35"/>
      <c r="AB742" s="35"/>
      <c r="AC742" s="35"/>
      <c r="AD742" s="35"/>
      <c r="AE742" s="35"/>
      <c r="AF742" s="35"/>
      <c r="AG742" s="35"/>
      <c r="AH742" s="35"/>
      <c r="AI742" s="35"/>
      <c r="AJ742" s="35"/>
      <c r="AK742" s="35"/>
      <c r="AL742" s="35"/>
      <c r="AM742" s="35"/>
      <c r="AN742" s="35"/>
      <c r="AO742" s="35"/>
      <c r="AP742" s="35"/>
      <c r="AQ742" s="35"/>
      <c r="AR742" s="35"/>
      <c r="AS742" s="35"/>
      <c r="AT742" s="35"/>
      <c r="AU742" s="35"/>
      <c r="AV742" s="35"/>
      <c r="AW742" s="35"/>
      <c r="AX742" s="35"/>
      <c r="AY742" s="35"/>
      <c r="AZ742" s="35"/>
    </row>
    <row r="743" spans="17:52" ht="12.75">
      <c r="Q743" s="35"/>
      <c r="R743" s="35"/>
      <c r="S743" s="35"/>
      <c r="T743" s="35"/>
      <c r="U743" s="35"/>
      <c r="V743" s="35"/>
      <c r="W743" s="35"/>
      <c r="X743" s="35"/>
      <c r="Y743" s="35"/>
      <c r="Z743" s="35"/>
      <c r="AA743" s="35"/>
      <c r="AB743" s="35"/>
      <c r="AC743" s="35"/>
      <c r="AD743" s="35"/>
      <c r="AE743" s="35"/>
      <c r="AF743" s="35"/>
      <c r="AG743" s="35"/>
      <c r="AH743" s="35"/>
      <c r="AI743" s="35"/>
      <c r="AJ743" s="35"/>
      <c r="AK743" s="35"/>
      <c r="AL743" s="35"/>
      <c r="AM743" s="35"/>
      <c r="AN743" s="35"/>
      <c r="AO743" s="35"/>
      <c r="AP743" s="35"/>
      <c r="AQ743" s="35"/>
      <c r="AR743" s="35"/>
      <c r="AS743" s="35"/>
      <c r="AT743" s="35"/>
      <c r="AU743" s="35"/>
      <c r="AV743" s="35"/>
      <c r="AW743" s="35"/>
      <c r="AX743" s="35"/>
      <c r="AY743" s="35"/>
      <c r="AZ743" s="35"/>
    </row>
    <row r="744" spans="17:52" ht="12.75">
      <c r="Q744" s="35"/>
      <c r="R744" s="35"/>
      <c r="S744" s="35"/>
      <c r="T744" s="35"/>
      <c r="U744" s="35"/>
      <c r="V744" s="35"/>
      <c r="W744" s="35"/>
      <c r="X744" s="35"/>
      <c r="Y744" s="35"/>
      <c r="Z744" s="35"/>
      <c r="AA744" s="35"/>
      <c r="AB744" s="35"/>
      <c r="AC744" s="35"/>
      <c r="AD744" s="35"/>
      <c r="AE744" s="35"/>
      <c r="AF744" s="35"/>
      <c r="AG744" s="35"/>
      <c r="AH744" s="35"/>
      <c r="AI744" s="35"/>
      <c r="AJ744" s="35"/>
      <c r="AK744" s="35"/>
      <c r="AL744" s="35"/>
      <c r="AM744" s="35"/>
      <c r="AN744" s="35"/>
      <c r="AO744" s="35"/>
      <c r="AP744" s="35"/>
      <c r="AQ744" s="35"/>
      <c r="AR744" s="35"/>
      <c r="AS744" s="35"/>
      <c r="AT744" s="35"/>
      <c r="AU744" s="35"/>
      <c r="AV744" s="35"/>
      <c r="AW744" s="35"/>
      <c r="AX744" s="35"/>
      <c r="AY744" s="35"/>
      <c r="AZ744" s="35"/>
    </row>
    <row r="745" spans="17:52" ht="12.75">
      <c r="Q745" s="35"/>
      <c r="R745" s="35"/>
      <c r="S745" s="35"/>
      <c r="T745" s="35"/>
      <c r="U745" s="35"/>
      <c r="V745" s="35"/>
      <c r="W745" s="35"/>
      <c r="X745" s="35"/>
      <c r="Y745" s="35"/>
      <c r="Z745" s="35"/>
      <c r="AA745" s="35"/>
      <c r="AB745" s="35"/>
      <c r="AC745" s="35"/>
      <c r="AD745" s="35"/>
      <c r="AE745" s="35"/>
      <c r="AF745" s="35"/>
      <c r="AG745" s="35"/>
      <c r="AH745" s="35"/>
      <c r="AI745" s="35"/>
      <c r="AJ745" s="35"/>
      <c r="AK745" s="35"/>
      <c r="AL745" s="35"/>
      <c r="AM745" s="35"/>
      <c r="AN745" s="35"/>
      <c r="AO745" s="35"/>
      <c r="AP745" s="35"/>
      <c r="AQ745" s="35"/>
      <c r="AR745" s="35"/>
      <c r="AS745" s="35"/>
      <c r="AT745" s="35"/>
      <c r="AU745" s="35"/>
      <c r="AV745" s="35"/>
      <c r="AW745" s="35"/>
      <c r="AX745" s="35"/>
      <c r="AY745" s="35"/>
      <c r="AZ745" s="35"/>
    </row>
    <row r="746" spans="17:52" ht="12.75">
      <c r="Q746" s="35"/>
      <c r="R746" s="35"/>
      <c r="S746" s="35"/>
      <c r="T746" s="35"/>
      <c r="U746" s="35"/>
      <c r="V746" s="35"/>
      <c r="W746" s="35"/>
      <c r="X746" s="35"/>
      <c r="Y746" s="35"/>
      <c r="Z746" s="35"/>
      <c r="AA746" s="35"/>
      <c r="AB746" s="35"/>
      <c r="AC746" s="35"/>
      <c r="AD746" s="35"/>
      <c r="AE746" s="35"/>
      <c r="AF746" s="35"/>
      <c r="AG746" s="35"/>
      <c r="AH746" s="35"/>
      <c r="AI746" s="35"/>
      <c r="AJ746" s="35"/>
      <c r="AK746" s="35"/>
      <c r="AL746" s="35"/>
      <c r="AM746" s="35"/>
      <c r="AN746" s="35"/>
      <c r="AO746" s="35"/>
      <c r="AP746" s="35"/>
      <c r="AQ746" s="35"/>
      <c r="AR746" s="35"/>
      <c r="AS746" s="35"/>
      <c r="AT746" s="35"/>
      <c r="AU746" s="35"/>
      <c r="AV746" s="35"/>
      <c r="AW746" s="35"/>
      <c r="AX746" s="35"/>
      <c r="AY746" s="35"/>
      <c r="AZ746" s="35"/>
    </row>
    <row r="747" spans="17:52" ht="12.75">
      <c r="Q747" s="35"/>
      <c r="R747" s="35"/>
      <c r="S747" s="35"/>
      <c r="T747" s="35"/>
      <c r="U747" s="35"/>
      <c r="V747" s="35"/>
      <c r="W747" s="35"/>
      <c r="X747" s="35"/>
      <c r="Y747" s="35"/>
      <c r="Z747" s="35"/>
      <c r="AA747" s="35"/>
      <c r="AB747" s="35"/>
      <c r="AC747" s="35"/>
      <c r="AD747" s="35"/>
      <c r="AE747" s="35"/>
      <c r="AF747" s="35"/>
      <c r="AG747" s="35"/>
      <c r="AH747" s="35"/>
      <c r="AI747" s="35"/>
      <c r="AJ747" s="35"/>
      <c r="AK747" s="35"/>
      <c r="AL747" s="35"/>
      <c r="AM747" s="35"/>
      <c r="AN747" s="35"/>
      <c r="AO747" s="35"/>
      <c r="AP747" s="35"/>
      <c r="AQ747" s="35"/>
      <c r="AR747" s="35"/>
      <c r="AS747" s="35"/>
      <c r="AT747" s="35"/>
      <c r="AU747" s="35"/>
      <c r="AV747" s="35"/>
      <c r="AW747" s="35"/>
      <c r="AX747" s="35"/>
      <c r="AY747" s="35"/>
      <c r="AZ747" s="35"/>
    </row>
    <row r="748" spans="17:52" ht="12.75">
      <c r="Q748" s="35"/>
      <c r="R748" s="35"/>
      <c r="S748" s="35"/>
      <c r="T748" s="35"/>
      <c r="U748" s="35"/>
      <c r="V748" s="35"/>
      <c r="W748" s="35"/>
      <c r="X748" s="35"/>
      <c r="Y748" s="35"/>
      <c r="Z748" s="35"/>
      <c r="AA748" s="35"/>
      <c r="AB748" s="35"/>
      <c r="AC748" s="35"/>
      <c r="AD748" s="35"/>
      <c r="AE748" s="35"/>
      <c r="AF748" s="35"/>
      <c r="AG748" s="35"/>
      <c r="AH748" s="35"/>
      <c r="AI748" s="35"/>
      <c r="AJ748" s="35"/>
      <c r="AK748" s="35"/>
      <c r="AL748" s="35"/>
      <c r="AM748" s="35"/>
      <c r="AN748" s="35"/>
      <c r="AO748" s="35"/>
      <c r="AP748" s="35"/>
      <c r="AQ748" s="35"/>
      <c r="AR748" s="35"/>
      <c r="AS748" s="35"/>
      <c r="AT748" s="35"/>
      <c r="AU748" s="35"/>
      <c r="AV748" s="35"/>
      <c r="AW748" s="35"/>
      <c r="AX748" s="35"/>
      <c r="AY748" s="35"/>
      <c r="AZ748" s="35"/>
    </row>
    <row r="749" spans="17:52" ht="12.75">
      <c r="Q749" s="35"/>
      <c r="R749" s="35"/>
      <c r="S749" s="35"/>
      <c r="T749" s="35"/>
      <c r="U749" s="35"/>
      <c r="V749" s="35"/>
      <c r="W749" s="35"/>
      <c r="X749" s="35"/>
      <c r="Y749" s="35"/>
      <c r="Z749" s="35"/>
      <c r="AA749" s="35"/>
      <c r="AB749" s="35"/>
      <c r="AC749" s="35"/>
      <c r="AD749" s="35"/>
      <c r="AE749" s="35"/>
      <c r="AF749" s="35"/>
      <c r="AG749" s="35"/>
      <c r="AH749" s="35"/>
      <c r="AI749" s="35"/>
      <c r="AJ749" s="35"/>
      <c r="AK749" s="35"/>
      <c r="AL749" s="35"/>
      <c r="AM749" s="35"/>
      <c r="AN749" s="35"/>
      <c r="AO749" s="35"/>
      <c r="AP749" s="35"/>
      <c r="AQ749" s="35"/>
      <c r="AR749" s="35"/>
      <c r="AS749" s="35"/>
      <c r="AT749" s="35"/>
      <c r="AU749" s="35"/>
      <c r="AV749" s="35"/>
      <c r="AW749" s="35"/>
      <c r="AX749" s="35"/>
      <c r="AY749" s="35"/>
      <c r="AZ749" s="35"/>
    </row>
    <row r="750" spans="17:52" ht="12.75">
      <c r="Q750" s="35"/>
      <c r="R750" s="35"/>
      <c r="S750" s="35"/>
      <c r="T750" s="35"/>
      <c r="U750" s="35"/>
      <c r="V750" s="35"/>
      <c r="W750" s="35"/>
      <c r="X750" s="35"/>
      <c r="Y750" s="35"/>
      <c r="Z750" s="35"/>
      <c r="AA750" s="35"/>
      <c r="AB750" s="35"/>
      <c r="AC750" s="35"/>
      <c r="AD750" s="35"/>
      <c r="AE750" s="35"/>
      <c r="AF750" s="35"/>
      <c r="AG750" s="35"/>
      <c r="AH750" s="35"/>
      <c r="AI750" s="35"/>
      <c r="AJ750" s="35"/>
      <c r="AK750" s="35"/>
      <c r="AL750" s="35"/>
      <c r="AM750" s="35"/>
      <c r="AN750" s="35"/>
      <c r="AO750" s="35"/>
      <c r="AP750" s="35"/>
      <c r="AQ750" s="35"/>
      <c r="AR750" s="35"/>
      <c r="AS750" s="35"/>
      <c r="AT750" s="35"/>
      <c r="AU750" s="35"/>
      <c r="AV750" s="35"/>
      <c r="AW750" s="35"/>
      <c r="AX750" s="35"/>
      <c r="AY750" s="35"/>
      <c r="AZ750" s="35"/>
    </row>
    <row r="751" spans="17:52" ht="12.75">
      <c r="Q751" s="35"/>
      <c r="R751" s="35"/>
      <c r="S751" s="35"/>
      <c r="T751" s="35"/>
      <c r="U751" s="35"/>
      <c r="V751" s="35"/>
      <c r="W751" s="35"/>
      <c r="X751" s="35"/>
      <c r="Y751" s="35"/>
      <c r="Z751" s="35"/>
      <c r="AA751" s="35"/>
      <c r="AB751" s="35"/>
      <c r="AC751" s="35"/>
      <c r="AD751" s="35"/>
      <c r="AE751" s="35"/>
      <c r="AF751" s="35"/>
      <c r="AG751" s="35"/>
      <c r="AH751" s="35"/>
      <c r="AI751" s="35"/>
      <c r="AJ751" s="35"/>
      <c r="AK751" s="35"/>
      <c r="AL751" s="35"/>
      <c r="AM751" s="35"/>
      <c r="AN751" s="35"/>
      <c r="AO751" s="35"/>
      <c r="AP751" s="35"/>
      <c r="AQ751" s="35"/>
      <c r="AR751" s="35"/>
      <c r="AS751" s="35"/>
      <c r="AT751" s="35"/>
      <c r="AU751" s="35"/>
      <c r="AV751" s="35"/>
      <c r="AW751" s="35"/>
      <c r="AX751" s="35"/>
      <c r="AY751" s="35"/>
      <c r="AZ751" s="35"/>
    </row>
    <row r="752" spans="17:52" ht="12.75">
      <c r="Q752" s="35"/>
      <c r="R752" s="35"/>
      <c r="S752" s="35"/>
      <c r="T752" s="35"/>
      <c r="U752" s="35"/>
      <c r="V752" s="35"/>
      <c r="W752" s="35"/>
      <c r="X752" s="35"/>
      <c r="Y752" s="35"/>
      <c r="Z752" s="35"/>
      <c r="AA752" s="35"/>
      <c r="AB752" s="35"/>
      <c r="AC752" s="35"/>
      <c r="AD752" s="35"/>
      <c r="AE752" s="35"/>
      <c r="AF752" s="35"/>
      <c r="AG752" s="35"/>
      <c r="AH752" s="35"/>
      <c r="AI752" s="35"/>
      <c r="AJ752" s="35"/>
      <c r="AK752" s="35"/>
      <c r="AL752" s="35"/>
      <c r="AM752" s="35"/>
      <c r="AN752" s="35"/>
      <c r="AO752" s="35"/>
      <c r="AP752" s="35"/>
      <c r="AQ752" s="35"/>
      <c r="AR752" s="35"/>
      <c r="AS752" s="35"/>
      <c r="AT752" s="35"/>
      <c r="AU752" s="35"/>
      <c r="AV752" s="35"/>
      <c r="AW752" s="35"/>
      <c r="AX752" s="35"/>
      <c r="AY752" s="35"/>
      <c r="AZ752" s="35"/>
    </row>
    <row r="753" spans="17:52" ht="12.75">
      <c r="Q753" s="35"/>
      <c r="R753" s="35"/>
      <c r="S753" s="35"/>
      <c r="T753" s="35"/>
      <c r="U753" s="35"/>
      <c r="V753" s="35"/>
      <c r="W753" s="35"/>
      <c r="X753" s="35"/>
      <c r="Y753" s="35"/>
      <c r="Z753" s="35"/>
      <c r="AA753" s="35"/>
      <c r="AB753" s="35"/>
      <c r="AC753" s="35"/>
      <c r="AD753" s="35"/>
      <c r="AE753" s="35"/>
      <c r="AF753" s="35"/>
      <c r="AG753" s="35"/>
      <c r="AH753" s="35"/>
      <c r="AI753" s="35"/>
      <c r="AJ753" s="35"/>
      <c r="AK753" s="35"/>
      <c r="AL753" s="35"/>
      <c r="AM753" s="35"/>
      <c r="AN753" s="35"/>
      <c r="AO753" s="35"/>
      <c r="AP753" s="35"/>
      <c r="AQ753" s="35"/>
      <c r="AR753" s="35"/>
      <c r="AS753" s="35"/>
      <c r="AT753" s="35"/>
      <c r="AU753" s="35"/>
      <c r="AV753" s="35"/>
      <c r="AW753" s="35"/>
      <c r="AX753" s="35"/>
      <c r="AY753" s="35"/>
      <c r="AZ753" s="35"/>
    </row>
    <row r="754" spans="17:52" ht="12.75">
      <c r="Q754" s="35"/>
      <c r="R754" s="35"/>
      <c r="S754" s="35"/>
      <c r="T754" s="35"/>
      <c r="U754" s="35"/>
      <c r="V754" s="35"/>
      <c r="W754" s="35"/>
      <c r="X754" s="35"/>
      <c r="Y754" s="35"/>
      <c r="Z754" s="35"/>
      <c r="AA754" s="35"/>
      <c r="AB754" s="35"/>
      <c r="AC754" s="35"/>
      <c r="AD754" s="35"/>
      <c r="AE754" s="35"/>
      <c r="AF754" s="35"/>
      <c r="AG754" s="35"/>
      <c r="AH754" s="35"/>
      <c r="AI754" s="35"/>
      <c r="AJ754" s="35"/>
      <c r="AK754" s="35"/>
      <c r="AL754" s="35"/>
      <c r="AM754" s="35"/>
      <c r="AN754" s="35"/>
      <c r="AO754" s="35"/>
      <c r="AP754" s="35"/>
      <c r="AQ754" s="35"/>
      <c r="AR754" s="35"/>
      <c r="AS754" s="35"/>
      <c r="AT754" s="35"/>
      <c r="AU754" s="35"/>
      <c r="AV754" s="35"/>
      <c r="AW754" s="35"/>
      <c r="AX754" s="35"/>
      <c r="AY754" s="35"/>
      <c r="AZ754" s="35"/>
    </row>
    <row r="755" spans="17:52" ht="12.75">
      <c r="Q755" s="35"/>
      <c r="R755" s="35"/>
      <c r="S755" s="35"/>
      <c r="T755" s="35"/>
      <c r="U755" s="35"/>
      <c r="V755" s="35"/>
      <c r="W755" s="35"/>
      <c r="X755" s="35"/>
      <c r="Y755" s="35"/>
      <c r="Z755" s="35"/>
      <c r="AA755" s="35"/>
      <c r="AB755" s="35"/>
      <c r="AC755" s="35"/>
      <c r="AD755" s="35"/>
      <c r="AE755" s="35"/>
      <c r="AF755" s="35"/>
      <c r="AG755" s="35"/>
      <c r="AH755" s="35"/>
      <c r="AI755" s="35"/>
      <c r="AJ755" s="35"/>
      <c r="AK755" s="35"/>
      <c r="AL755" s="35"/>
      <c r="AM755" s="35"/>
      <c r="AN755" s="35"/>
      <c r="AO755" s="35"/>
      <c r="AP755" s="35"/>
      <c r="AQ755" s="35"/>
      <c r="AR755" s="35"/>
      <c r="AS755" s="35"/>
      <c r="AT755" s="35"/>
      <c r="AU755" s="35"/>
      <c r="AV755" s="35"/>
      <c r="AW755" s="35"/>
      <c r="AX755" s="35"/>
      <c r="AY755" s="35"/>
      <c r="AZ755" s="35"/>
    </row>
    <row r="756" spans="17:52" ht="12.75">
      <c r="Q756" s="35"/>
      <c r="R756" s="35"/>
      <c r="S756" s="35"/>
      <c r="T756" s="35"/>
      <c r="U756" s="35"/>
      <c r="V756" s="35"/>
      <c r="W756" s="35"/>
      <c r="X756" s="35"/>
      <c r="Y756" s="35"/>
      <c r="Z756" s="35"/>
      <c r="AA756" s="35"/>
      <c r="AB756" s="35"/>
      <c r="AC756" s="35"/>
      <c r="AD756" s="35"/>
      <c r="AE756" s="35"/>
      <c r="AF756" s="35"/>
      <c r="AG756" s="35"/>
      <c r="AH756" s="35"/>
      <c r="AI756" s="35"/>
      <c r="AJ756" s="35"/>
      <c r="AK756" s="35"/>
      <c r="AL756" s="35"/>
      <c r="AM756" s="35"/>
      <c r="AN756" s="35"/>
      <c r="AO756" s="35"/>
      <c r="AP756" s="35"/>
      <c r="AQ756" s="35"/>
      <c r="AR756" s="35"/>
      <c r="AS756" s="35"/>
      <c r="AT756" s="35"/>
      <c r="AU756" s="35"/>
      <c r="AV756" s="35"/>
      <c r="AW756" s="35"/>
      <c r="AX756" s="35"/>
      <c r="AY756" s="35"/>
      <c r="AZ756" s="35"/>
    </row>
    <row r="757" spans="17:52" ht="12.75">
      <c r="Q757" s="35"/>
      <c r="R757" s="35"/>
      <c r="S757" s="35"/>
      <c r="T757" s="35"/>
      <c r="U757" s="35"/>
      <c r="V757" s="35"/>
      <c r="W757" s="35"/>
      <c r="X757" s="35"/>
      <c r="Y757" s="35"/>
      <c r="Z757" s="35"/>
      <c r="AA757" s="35"/>
      <c r="AB757" s="35"/>
      <c r="AC757" s="35"/>
      <c r="AD757" s="35"/>
      <c r="AE757" s="35"/>
      <c r="AF757" s="35"/>
      <c r="AG757" s="35"/>
      <c r="AH757" s="35"/>
      <c r="AI757" s="35"/>
      <c r="AJ757" s="35"/>
      <c r="AK757" s="35"/>
      <c r="AL757" s="35"/>
      <c r="AM757" s="35"/>
      <c r="AN757" s="35"/>
      <c r="AO757" s="35"/>
      <c r="AP757" s="35"/>
      <c r="AQ757" s="35"/>
      <c r="AR757" s="35"/>
      <c r="AS757" s="35"/>
      <c r="AT757" s="35"/>
      <c r="AU757" s="35"/>
      <c r="AV757" s="35"/>
      <c r="AW757" s="35"/>
      <c r="AX757" s="35"/>
      <c r="AY757" s="35"/>
      <c r="AZ757" s="35"/>
    </row>
    <row r="758" spans="17:52" ht="12.75">
      <c r="Q758" s="35"/>
      <c r="R758" s="35"/>
      <c r="S758" s="35"/>
      <c r="T758" s="35"/>
      <c r="U758" s="35"/>
      <c r="V758" s="35"/>
      <c r="W758" s="35"/>
      <c r="X758" s="35"/>
      <c r="Y758" s="35"/>
      <c r="Z758" s="35"/>
      <c r="AA758" s="35"/>
      <c r="AB758" s="35"/>
      <c r="AC758" s="35"/>
      <c r="AD758" s="35"/>
      <c r="AE758" s="35"/>
      <c r="AF758" s="35"/>
      <c r="AG758" s="35"/>
      <c r="AH758" s="35"/>
      <c r="AI758" s="35"/>
      <c r="AJ758" s="35"/>
      <c r="AK758" s="35"/>
      <c r="AL758" s="35"/>
      <c r="AM758" s="35"/>
      <c r="AN758" s="35"/>
      <c r="AO758" s="35"/>
      <c r="AP758" s="35"/>
      <c r="AQ758" s="35"/>
      <c r="AR758" s="35"/>
      <c r="AS758" s="35"/>
      <c r="AT758" s="35"/>
      <c r="AU758" s="35"/>
      <c r="AV758" s="35"/>
      <c r="AW758" s="35"/>
      <c r="AX758" s="35"/>
      <c r="AY758" s="35"/>
      <c r="AZ758" s="35"/>
    </row>
    <row r="759" spans="17:52" ht="12.75">
      <c r="Q759" s="35"/>
      <c r="R759" s="35"/>
      <c r="S759" s="35"/>
      <c r="T759" s="35"/>
      <c r="U759" s="35"/>
      <c r="V759" s="35"/>
      <c r="W759" s="35"/>
      <c r="X759" s="35"/>
      <c r="Y759" s="35"/>
      <c r="Z759" s="35"/>
      <c r="AA759" s="35"/>
      <c r="AB759" s="35"/>
      <c r="AC759" s="35"/>
      <c r="AD759" s="35"/>
      <c r="AE759" s="35"/>
      <c r="AF759" s="35"/>
      <c r="AG759" s="35"/>
      <c r="AH759" s="35"/>
      <c r="AI759" s="35"/>
      <c r="AJ759" s="35"/>
      <c r="AK759" s="35"/>
      <c r="AL759" s="35"/>
      <c r="AM759" s="35"/>
      <c r="AN759" s="35"/>
      <c r="AO759" s="35"/>
      <c r="AP759" s="35"/>
      <c r="AQ759" s="35"/>
      <c r="AR759" s="35"/>
      <c r="AS759" s="35"/>
      <c r="AT759" s="35"/>
      <c r="AU759" s="35"/>
      <c r="AV759" s="35"/>
      <c r="AW759" s="35"/>
      <c r="AX759" s="35"/>
      <c r="AY759" s="35"/>
      <c r="AZ759" s="35"/>
    </row>
    <row r="760" spans="17:52" ht="12.75">
      <c r="Q760" s="35"/>
      <c r="R760" s="35"/>
      <c r="S760" s="35"/>
      <c r="T760" s="35"/>
      <c r="U760" s="35"/>
      <c r="V760" s="35"/>
      <c r="W760" s="35"/>
      <c r="X760" s="35"/>
      <c r="Y760" s="35"/>
      <c r="Z760" s="35"/>
      <c r="AA760" s="35"/>
      <c r="AB760" s="35"/>
      <c r="AC760" s="35"/>
      <c r="AD760" s="35"/>
      <c r="AE760" s="35"/>
      <c r="AF760" s="35"/>
      <c r="AG760" s="35"/>
      <c r="AH760" s="35"/>
      <c r="AI760" s="35"/>
      <c r="AJ760" s="35"/>
      <c r="AK760" s="35"/>
      <c r="AL760" s="35"/>
      <c r="AM760" s="35"/>
      <c r="AN760" s="35"/>
      <c r="AO760" s="35"/>
      <c r="AP760" s="35"/>
      <c r="AQ760" s="35"/>
      <c r="AR760" s="35"/>
      <c r="AS760" s="35"/>
      <c r="AT760" s="35"/>
      <c r="AU760" s="35"/>
      <c r="AV760" s="35"/>
      <c r="AW760" s="35"/>
      <c r="AX760" s="35"/>
      <c r="AY760" s="35"/>
      <c r="AZ760" s="35"/>
    </row>
    <row r="761" spans="17:52" ht="12.75">
      <c r="Q761" s="35"/>
      <c r="R761" s="35"/>
      <c r="S761" s="35"/>
      <c r="T761" s="35"/>
      <c r="U761" s="35"/>
      <c r="V761" s="35"/>
      <c r="W761" s="35"/>
      <c r="X761" s="35"/>
      <c r="Y761" s="35"/>
      <c r="Z761" s="35"/>
      <c r="AA761" s="35"/>
      <c r="AB761" s="35"/>
      <c r="AC761" s="35"/>
      <c r="AD761" s="35"/>
      <c r="AE761" s="35"/>
      <c r="AF761" s="35"/>
      <c r="AG761" s="35"/>
      <c r="AH761" s="35"/>
      <c r="AI761" s="35"/>
      <c r="AJ761" s="35"/>
      <c r="AK761" s="35"/>
      <c r="AL761" s="35"/>
      <c r="AM761" s="35"/>
      <c r="AN761" s="35"/>
      <c r="AO761" s="35"/>
      <c r="AP761" s="35"/>
      <c r="AQ761" s="35"/>
      <c r="AR761" s="35"/>
      <c r="AS761" s="35"/>
      <c r="AT761" s="35"/>
      <c r="AU761" s="35"/>
      <c r="AV761" s="35"/>
      <c r="AW761" s="35"/>
      <c r="AX761" s="35"/>
      <c r="AY761" s="35"/>
      <c r="AZ761" s="35"/>
    </row>
    <row r="762" spans="17:52" ht="12.75">
      <c r="Q762" s="35"/>
      <c r="R762" s="35"/>
      <c r="S762" s="35"/>
      <c r="T762" s="35"/>
      <c r="U762" s="35"/>
      <c r="V762" s="35"/>
      <c r="W762" s="35"/>
      <c r="X762" s="35"/>
      <c r="Y762" s="35"/>
      <c r="Z762" s="35"/>
      <c r="AA762" s="35"/>
      <c r="AB762" s="35"/>
      <c r="AC762" s="35"/>
      <c r="AD762" s="35"/>
      <c r="AE762" s="35"/>
      <c r="AF762" s="35"/>
      <c r="AG762" s="35"/>
      <c r="AH762" s="35"/>
      <c r="AI762" s="35"/>
      <c r="AJ762" s="35"/>
      <c r="AK762" s="35"/>
      <c r="AL762" s="35"/>
      <c r="AM762" s="35"/>
      <c r="AN762" s="35"/>
      <c r="AO762" s="35"/>
      <c r="AP762" s="35"/>
      <c r="AQ762" s="35"/>
      <c r="AR762" s="35"/>
      <c r="AS762" s="35"/>
      <c r="AT762" s="35"/>
      <c r="AU762" s="35"/>
      <c r="AV762" s="35"/>
      <c r="AW762" s="35"/>
      <c r="AX762" s="35"/>
      <c r="AY762" s="35"/>
      <c r="AZ762" s="35"/>
    </row>
    <row r="763" spans="17:52" ht="12.75">
      <c r="Q763" s="35"/>
      <c r="R763" s="35"/>
      <c r="S763" s="35"/>
      <c r="T763" s="35"/>
      <c r="U763" s="35"/>
      <c r="V763" s="35"/>
      <c r="W763" s="35"/>
      <c r="X763" s="35"/>
      <c r="Y763" s="35"/>
      <c r="Z763" s="35"/>
      <c r="AA763" s="35"/>
      <c r="AB763" s="35"/>
      <c r="AC763" s="35"/>
      <c r="AD763" s="35"/>
      <c r="AE763" s="35"/>
      <c r="AF763" s="35"/>
      <c r="AG763" s="35"/>
      <c r="AH763" s="35"/>
      <c r="AI763" s="35"/>
      <c r="AJ763" s="35"/>
      <c r="AK763" s="35"/>
      <c r="AL763" s="35"/>
      <c r="AM763" s="35"/>
      <c r="AN763" s="35"/>
      <c r="AO763" s="35"/>
      <c r="AP763" s="35"/>
      <c r="AQ763" s="35"/>
      <c r="AR763" s="35"/>
      <c r="AS763" s="35"/>
      <c r="AT763" s="35"/>
      <c r="AU763" s="35"/>
      <c r="AV763" s="35"/>
      <c r="AW763" s="35"/>
      <c r="AX763" s="35"/>
      <c r="AY763" s="35"/>
      <c r="AZ763" s="35"/>
    </row>
    <row r="764" spans="17:52" ht="12.75">
      <c r="Q764" s="35"/>
      <c r="R764" s="35"/>
      <c r="S764" s="35"/>
      <c r="T764" s="35"/>
      <c r="U764" s="35"/>
      <c r="V764" s="35"/>
      <c r="W764" s="35"/>
      <c r="X764" s="35"/>
      <c r="Y764" s="35"/>
      <c r="Z764" s="35"/>
      <c r="AA764" s="35"/>
      <c r="AB764" s="35"/>
      <c r="AC764" s="35"/>
      <c r="AD764" s="35"/>
      <c r="AE764" s="35"/>
      <c r="AF764" s="35"/>
      <c r="AG764" s="35"/>
      <c r="AH764" s="35"/>
      <c r="AI764" s="35"/>
      <c r="AJ764" s="35"/>
      <c r="AK764" s="35"/>
      <c r="AL764" s="35"/>
      <c r="AM764" s="35"/>
      <c r="AN764" s="35"/>
      <c r="AO764" s="35"/>
      <c r="AP764" s="35"/>
      <c r="AQ764" s="35"/>
      <c r="AR764" s="35"/>
      <c r="AS764" s="35"/>
      <c r="AT764" s="35"/>
      <c r="AU764" s="35"/>
      <c r="AV764" s="35"/>
      <c r="AW764" s="35"/>
      <c r="AX764" s="35"/>
      <c r="AY764" s="35"/>
      <c r="AZ764" s="35"/>
    </row>
    <row r="765" spans="17:52" ht="12.75">
      <c r="Q765" s="35"/>
      <c r="R765" s="35"/>
      <c r="S765" s="35"/>
      <c r="T765" s="35"/>
      <c r="U765" s="35"/>
      <c r="V765" s="35"/>
      <c r="W765" s="35"/>
      <c r="X765" s="35"/>
      <c r="Y765" s="35"/>
      <c r="Z765" s="35"/>
      <c r="AA765" s="35"/>
      <c r="AB765" s="35"/>
      <c r="AC765" s="35"/>
      <c r="AD765" s="35"/>
      <c r="AE765" s="35"/>
      <c r="AF765" s="35"/>
      <c r="AG765" s="35"/>
      <c r="AH765" s="35"/>
      <c r="AI765" s="35"/>
      <c r="AJ765" s="35"/>
      <c r="AK765" s="35"/>
      <c r="AL765" s="35"/>
      <c r="AM765" s="35"/>
      <c r="AN765" s="35"/>
      <c r="AO765" s="35"/>
      <c r="AP765" s="35"/>
      <c r="AQ765" s="35"/>
      <c r="AR765" s="35"/>
      <c r="AS765" s="35"/>
      <c r="AT765" s="35"/>
      <c r="AU765" s="35"/>
      <c r="AV765" s="35"/>
      <c r="AW765" s="35"/>
      <c r="AX765" s="35"/>
      <c r="AY765" s="35"/>
      <c r="AZ765" s="35"/>
    </row>
    <row r="766" spans="17:52" ht="12.75">
      <c r="Q766" s="35"/>
      <c r="R766" s="35"/>
      <c r="S766" s="35"/>
      <c r="T766" s="35"/>
      <c r="U766" s="35"/>
      <c r="V766" s="35"/>
      <c r="W766" s="35"/>
      <c r="X766" s="35"/>
      <c r="Y766" s="35"/>
      <c r="Z766" s="35"/>
      <c r="AA766" s="35"/>
      <c r="AB766" s="35"/>
      <c r="AC766" s="35"/>
      <c r="AD766" s="35"/>
      <c r="AE766" s="35"/>
      <c r="AF766" s="35"/>
      <c r="AG766" s="35"/>
      <c r="AH766" s="35"/>
      <c r="AI766" s="35"/>
      <c r="AJ766" s="35"/>
      <c r="AK766" s="35"/>
      <c r="AL766" s="35"/>
      <c r="AM766" s="35"/>
      <c r="AN766" s="35"/>
      <c r="AO766" s="35"/>
      <c r="AP766" s="35"/>
      <c r="AQ766" s="35"/>
      <c r="AR766" s="35"/>
      <c r="AS766" s="35"/>
      <c r="AT766" s="35"/>
      <c r="AU766" s="35"/>
      <c r="AV766" s="35"/>
      <c r="AW766" s="35"/>
      <c r="AX766" s="35"/>
      <c r="AY766" s="35"/>
      <c r="AZ766" s="35"/>
    </row>
    <row r="767" spans="17:52" ht="12.75">
      <c r="Q767" s="35"/>
      <c r="R767" s="35"/>
      <c r="S767" s="35"/>
      <c r="T767" s="35"/>
      <c r="U767" s="35"/>
      <c r="V767" s="35"/>
      <c r="W767" s="35"/>
      <c r="X767" s="35"/>
      <c r="Y767" s="35"/>
      <c r="Z767" s="35"/>
      <c r="AA767" s="35"/>
      <c r="AB767" s="35"/>
      <c r="AC767" s="35"/>
      <c r="AD767" s="35"/>
      <c r="AE767" s="35"/>
      <c r="AF767" s="35"/>
      <c r="AG767" s="35"/>
      <c r="AH767" s="35"/>
      <c r="AI767" s="35"/>
      <c r="AJ767" s="35"/>
      <c r="AK767" s="35"/>
      <c r="AL767" s="35"/>
      <c r="AM767" s="35"/>
      <c r="AN767" s="35"/>
      <c r="AO767" s="35"/>
      <c r="AP767" s="35"/>
      <c r="AQ767" s="35"/>
      <c r="AR767" s="35"/>
      <c r="AS767" s="35"/>
      <c r="AT767" s="35"/>
      <c r="AU767" s="35"/>
      <c r="AV767" s="35"/>
      <c r="AW767" s="35"/>
      <c r="AX767" s="35"/>
      <c r="AY767" s="35"/>
      <c r="AZ767" s="35"/>
    </row>
    <row r="768" spans="17:52" ht="12.75">
      <c r="Q768" s="35"/>
      <c r="R768" s="35"/>
      <c r="S768" s="35"/>
      <c r="T768" s="35"/>
      <c r="U768" s="35"/>
      <c r="V768" s="35"/>
      <c r="W768" s="35"/>
      <c r="X768" s="35"/>
      <c r="Y768" s="35"/>
      <c r="Z768" s="35"/>
      <c r="AA768" s="35"/>
      <c r="AB768" s="35"/>
      <c r="AC768" s="35"/>
      <c r="AD768" s="35"/>
      <c r="AE768" s="35"/>
      <c r="AF768" s="35"/>
      <c r="AG768" s="35"/>
      <c r="AH768" s="35"/>
      <c r="AI768" s="35"/>
      <c r="AJ768" s="35"/>
      <c r="AK768" s="35"/>
      <c r="AL768" s="35"/>
      <c r="AM768" s="35"/>
      <c r="AN768" s="35"/>
      <c r="AO768" s="35"/>
      <c r="AP768" s="35"/>
      <c r="AQ768" s="35"/>
      <c r="AR768" s="35"/>
      <c r="AS768" s="35"/>
      <c r="AT768" s="35"/>
      <c r="AU768" s="35"/>
      <c r="AV768" s="35"/>
      <c r="AW768" s="35"/>
      <c r="AX768" s="35"/>
      <c r="AY768" s="35"/>
      <c r="AZ768" s="35"/>
    </row>
    <row r="769" spans="17:52" ht="12.75">
      <c r="Q769" s="35"/>
      <c r="R769" s="35"/>
      <c r="S769" s="35"/>
      <c r="T769" s="35"/>
      <c r="U769" s="35"/>
      <c r="V769" s="35"/>
      <c r="W769" s="35"/>
      <c r="X769" s="35"/>
      <c r="Y769" s="35"/>
      <c r="Z769" s="35"/>
      <c r="AA769" s="35"/>
      <c r="AB769" s="35"/>
      <c r="AC769" s="35"/>
      <c r="AD769" s="35"/>
      <c r="AE769" s="35"/>
      <c r="AF769" s="35"/>
      <c r="AG769" s="35"/>
      <c r="AH769" s="35"/>
      <c r="AI769" s="35"/>
      <c r="AJ769" s="35"/>
      <c r="AK769" s="35"/>
      <c r="AL769" s="35"/>
      <c r="AM769" s="35"/>
      <c r="AN769" s="35"/>
      <c r="AO769" s="35"/>
      <c r="AP769" s="35"/>
      <c r="AQ769" s="35"/>
      <c r="AR769" s="35"/>
      <c r="AS769" s="35"/>
      <c r="AT769" s="35"/>
      <c r="AU769" s="35"/>
      <c r="AV769" s="35"/>
      <c r="AW769" s="35"/>
      <c r="AX769" s="35"/>
      <c r="AY769" s="35"/>
      <c r="AZ769" s="35"/>
    </row>
    <row r="770" spans="17:52" ht="12.75">
      <c r="Q770" s="35"/>
      <c r="R770" s="35"/>
      <c r="S770" s="35"/>
      <c r="T770" s="35"/>
      <c r="U770" s="35"/>
      <c r="V770" s="35"/>
      <c r="W770" s="35"/>
      <c r="X770" s="35"/>
      <c r="Y770" s="35"/>
      <c r="Z770" s="35"/>
      <c r="AA770" s="35"/>
      <c r="AB770" s="35"/>
      <c r="AC770" s="35"/>
      <c r="AD770" s="35"/>
      <c r="AE770" s="35"/>
      <c r="AF770" s="35"/>
      <c r="AG770" s="35"/>
      <c r="AH770" s="35"/>
      <c r="AI770" s="35"/>
      <c r="AJ770" s="35"/>
      <c r="AK770" s="35"/>
      <c r="AL770" s="35"/>
      <c r="AM770" s="35"/>
      <c r="AN770" s="35"/>
      <c r="AO770" s="35"/>
      <c r="AP770" s="35"/>
      <c r="AQ770" s="35"/>
      <c r="AR770" s="35"/>
      <c r="AS770" s="35"/>
      <c r="AT770" s="35"/>
      <c r="AU770" s="35"/>
      <c r="AV770" s="35"/>
      <c r="AW770" s="35"/>
      <c r="AX770" s="35"/>
      <c r="AY770" s="35"/>
      <c r="AZ770" s="35"/>
    </row>
    <row r="771" spans="17:52" ht="12.75">
      <c r="Q771" s="35"/>
      <c r="R771" s="35"/>
      <c r="S771" s="35"/>
      <c r="T771" s="35"/>
      <c r="U771" s="35"/>
      <c r="V771" s="35"/>
      <c r="W771" s="35"/>
      <c r="X771" s="35"/>
      <c r="Y771" s="35"/>
      <c r="Z771" s="35"/>
      <c r="AA771" s="35"/>
      <c r="AB771" s="35"/>
      <c r="AC771" s="35"/>
      <c r="AD771" s="35"/>
      <c r="AE771" s="35"/>
      <c r="AF771" s="35"/>
      <c r="AG771" s="35"/>
      <c r="AH771" s="35"/>
      <c r="AI771" s="35"/>
      <c r="AJ771" s="35"/>
      <c r="AK771" s="35"/>
      <c r="AL771" s="35"/>
      <c r="AM771" s="35"/>
      <c r="AN771" s="35"/>
      <c r="AO771" s="35"/>
      <c r="AP771" s="35"/>
      <c r="AQ771" s="35"/>
      <c r="AR771" s="35"/>
      <c r="AS771" s="35"/>
      <c r="AT771" s="35"/>
      <c r="AU771" s="35"/>
      <c r="AV771" s="35"/>
      <c r="AW771" s="35"/>
      <c r="AX771" s="35"/>
      <c r="AY771" s="35"/>
      <c r="AZ771" s="35"/>
    </row>
    <row r="772" spans="17:52" ht="12.75">
      <c r="Q772" s="35"/>
      <c r="R772" s="35"/>
      <c r="S772" s="35"/>
      <c r="T772" s="35"/>
      <c r="U772" s="35"/>
      <c r="V772" s="35"/>
      <c r="W772" s="35"/>
      <c r="X772" s="35"/>
      <c r="Y772" s="35"/>
      <c r="Z772" s="35"/>
      <c r="AA772" s="35"/>
      <c r="AB772" s="35"/>
      <c r="AC772" s="35"/>
      <c r="AD772" s="35"/>
      <c r="AE772" s="35"/>
      <c r="AF772" s="35"/>
      <c r="AG772" s="35"/>
      <c r="AH772" s="35"/>
      <c r="AI772" s="35"/>
      <c r="AJ772" s="35"/>
      <c r="AK772" s="35"/>
      <c r="AL772" s="35"/>
      <c r="AM772" s="35"/>
      <c r="AN772" s="35"/>
      <c r="AO772" s="35"/>
      <c r="AP772" s="35"/>
      <c r="AQ772" s="35"/>
      <c r="AR772" s="35"/>
      <c r="AS772" s="35"/>
      <c r="AT772" s="35"/>
      <c r="AU772" s="35"/>
      <c r="AV772" s="35"/>
      <c r="AW772" s="35"/>
      <c r="AX772" s="35"/>
      <c r="AY772" s="35"/>
      <c r="AZ772" s="35"/>
    </row>
    <row r="773" spans="17:52" ht="12.75">
      <c r="Q773" s="35"/>
      <c r="R773" s="35"/>
      <c r="S773" s="35"/>
      <c r="T773" s="35"/>
      <c r="U773" s="35"/>
      <c r="V773" s="35"/>
      <c r="W773" s="35"/>
      <c r="X773" s="35"/>
      <c r="Y773" s="35"/>
      <c r="Z773" s="35"/>
      <c r="AA773" s="35"/>
      <c r="AB773" s="35"/>
      <c r="AC773" s="35"/>
      <c r="AD773" s="35"/>
      <c r="AE773" s="35"/>
      <c r="AF773" s="35"/>
      <c r="AG773" s="35"/>
      <c r="AH773" s="35"/>
      <c r="AI773" s="35"/>
      <c r="AJ773" s="35"/>
      <c r="AK773" s="35"/>
      <c r="AL773" s="35"/>
      <c r="AM773" s="35"/>
      <c r="AN773" s="35"/>
      <c r="AO773" s="35"/>
      <c r="AP773" s="35"/>
      <c r="AQ773" s="35"/>
      <c r="AR773" s="35"/>
      <c r="AS773" s="35"/>
      <c r="AT773" s="35"/>
      <c r="AU773" s="35"/>
      <c r="AV773" s="35"/>
      <c r="AW773" s="35"/>
      <c r="AX773" s="35"/>
      <c r="AY773" s="35"/>
      <c r="AZ773" s="35"/>
    </row>
    <row r="774" spans="17:52" ht="12.75">
      <c r="Q774" s="35"/>
      <c r="R774" s="35"/>
      <c r="S774" s="35"/>
      <c r="T774" s="35"/>
      <c r="U774" s="35"/>
      <c r="V774" s="35"/>
      <c r="W774" s="35"/>
      <c r="X774" s="35"/>
      <c r="Y774" s="35"/>
      <c r="Z774" s="35"/>
      <c r="AA774" s="35"/>
      <c r="AB774" s="35"/>
      <c r="AC774" s="35"/>
      <c r="AD774" s="35"/>
      <c r="AE774" s="35"/>
      <c r="AF774" s="35"/>
      <c r="AG774" s="35"/>
      <c r="AH774" s="35"/>
      <c r="AI774" s="35"/>
      <c r="AJ774" s="35"/>
      <c r="AK774" s="35"/>
      <c r="AL774" s="35"/>
      <c r="AM774" s="35"/>
      <c r="AN774" s="35"/>
      <c r="AO774" s="35"/>
      <c r="AP774" s="35"/>
      <c r="AQ774" s="35"/>
      <c r="AR774" s="35"/>
      <c r="AS774" s="35"/>
      <c r="AT774" s="35"/>
      <c r="AU774" s="35"/>
      <c r="AV774" s="35"/>
      <c r="AW774" s="35"/>
      <c r="AX774" s="35"/>
      <c r="AY774" s="35"/>
      <c r="AZ774" s="35"/>
    </row>
    <row r="775" spans="17:52" ht="12.75">
      <c r="Q775" s="35"/>
      <c r="R775" s="35"/>
      <c r="S775" s="35"/>
      <c r="T775" s="35"/>
      <c r="U775" s="35"/>
      <c r="V775" s="35"/>
      <c r="W775" s="35"/>
      <c r="X775" s="35"/>
      <c r="Y775" s="35"/>
      <c r="Z775" s="35"/>
      <c r="AA775" s="35"/>
      <c r="AB775" s="35"/>
      <c r="AC775" s="35"/>
      <c r="AD775" s="35"/>
      <c r="AE775" s="35"/>
      <c r="AF775" s="35"/>
      <c r="AG775" s="35"/>
      <c r="AH775" s="35"/>
      <c r="AI775" s="35"/>
      <c r="AJ775" s="35"/>
      <c r="AK775" s="35"/>
      <c r="AL775" s="35"/>
      <c r="AM775" s="35"/>
      <c r="AN775" s="35"/>
      <c r="AO775" s="35"/>
      <c r="AP775" s="35"/>
      <c r="AQ775" s="35"/>
      <c r="AR775" s="35"/>
      <c r="AS775" s="35"/>
      <c r="AT775" s="35"/>
      <c r="AU775" s="35"/>
      <c r="AV775" s="35"/>
      <c r="AW775" s="35"/>
      <c r="AX775" s="35"/>
      <c r="AY775" s="35"/>
      <c r="AZ775" s="35"/>
    </row>
    <row r="776" spans="17:52" ht="12.75">
      <c r="Q776" s="35"/>
      <c r="R776" s="35"/>
      <c r="S776" s="35"/>
      <c r="T776" s="35"/>
      <c r="U776" s="35"/>
      <c r="V776" s="35"/>
      <c r="W776" s="35"/>
      <c r="X776" s="35"/>
      <c r="Y776" s="35"/>
      <c r="Z776" s="35"/>
      <c r="AA776" s="35"/>
      <c r="AB776" s="35"/>
      <c r="AC776" s="35"/>
      <c r="AD776" s="35"/>
      <c r="AE776" s="35"/>
      <c r="AF776" s="35"/>
      <c r="AG776" s="35"/>
      <c r="AH776" s="35"/>
      <c r="AI776" s="35"/>
      <c r="AJ776" s="35"/>
      <c r="AK776" s="35"/>
      <c r="AL776" s="35"/>
      <c r="AM776" s="35"/>
      <c r="AN776" s="35"/>
      <c r="AO776" s="35"/>
      <c r="AP776" s="35"/>
      <c r="AQ776" s="35"/>
      <c r="AR776" s="35"/>
      <c r="AS776" s="35"/>
      <c r="AT776" s="35"/>
      <c r="AU776" s="35"/>
      <c r="AV776" s="35"/>
      <c r="AW776" s="35"/>
      <c r="AX776" s="35"/>
      <c r="AY776" s="35"/>
      <c r="AZ776" s="35"/>
    </row>
    <row r="777" spans="17:52" ht="12.75">
      <c r="Q777" s="35"/>
      <c r="R777" s="35"/>
      <c r="S777" s="35"/>
      <c r="T777" s="35"/>
      <c r="U777" s="35"/>
      <c r="V777" s="35"/>
      <c r="W777" s="35"/>
      <c r="X777" s="35"/>
      <c r="Y777" s="35"/>
      <c r="Z777" s="35"/>
      <c r="AA777" s="35"/>
      <c r="AB777" s="35"/>
      <c r="AC777" s="35"/>
      <c r="AD777" s="35"/>
      <c r="AE777" s="35"/>
      <c r="AF777" s="35"/>
      <c r="AG777" s="35"/>
      <c r="AH777" s="35"/>
      <c r="AI777" s="35"/>
      <c r="AJ777" s="35"/>
      <c r="AK777" s="35"/>
      <c r="AL777" s="35"/>
      <c r="AM777" s="35"/>
      <c r="AN777" s="35"/>
      <c r="AO777" s="35"/>
      <c r="AP777" s="35"/>
      <c r="AQ777" s="35"/>
      <c r="AR777" s="35"/>
      <c r="AS777" s="35"/>
      <c r="AT777" s="35"/>
      <c r="AU777" s="35"/>
      <c r="AV777" s="35"/>
      <c r="AW777" s="35"/>
      <c r="AX777" s="35"/>
      <c r="AY777" s="35"/>
      <c r="AZ777" s="35"/>
    </row>
    <row r="778" spans="17:52" ht="12.75">
      <c r="Q778" s="35"/>
      <c r="R778" s="35"/>
      <c r="S778" s="35"/>
      <c r="T778" s="35"/>
      <c r="U778" s="35"/>
      <c r="V778" s="35"/>
      <c r="W778" s="35"/>
      <c r="X778" s="35"/>
      <c r="Y778" s="35"/>
      <c r="Z778" s="35"/>
      <c r="AA778" s="35"/>
      <c r="AB778" s="35"/>
      <c r="AC778" s="35"/>
      <c r="AD778" s="35"/>
      <c r="AE778" s="35"/>
      <c r="AF778" s="35"/>
      <c r="AG778" s="35"/>
      <c r="AH778" s="35"/>
      <c r="AI778" s="35"/>
      <c r="AJ778" s="35"/>
      <c r="AK778" s="35"/>
      <c r="AL778" s="35"/>
      <c r="AM778" s="35"/>
      <c r="AN778" s="35"/>
      <c r="AO778" s="35"/>
      <c r="AP778" s="35"/>
      <c r="AQ778" s="35"/>
      <c r="AR778" s="35"/>
      <c r="AS778" s="35"/>
      <c r="AT778" s="35"/>
      <c r="AU778" s="35"/>
      <c r="AV778" s="35"/>
      <c r="AW778" s="35"/>
      <c r="AX778" s="35"/>
      <c r="AY778" s="35"/>
      <c r="AZ778" s="35"/>
    </row>
    <row r="779" spans="17:52" ht="12.75">
      <c r="Q779" s="35"/>
      <c r="R779" s="35"/>
      <c r="S779" s="35"/>
      <c r="T779" s="35"/>
      <c r="U779" s="35"/>
      <c r="V779" s="35"/>
      <c r="W779" s="35"/>
      <c r="X779" s="35"/>
      <c r="Y779" s="35"/>
      <c r="Z779" s="35"/>
      <c r="AA779" s="35"/>
      <c r="AB779" s="35"/>
      <c r="AC779" s="35"/>
      <c r="AD779" s="35"/>
      <c r="AE779" s="35"/>
      <c r="AF779" s="35"/>
      <c r="AG779" s="35"/>
      <c r="AH779" s="35"/>
      <c r="AI779" s="35"/>
      <c r="AJ779" s="35"/>
      <c r="AK779" s="35"/>
      <c r="AL779" s="35"/>
      <c r="AM779" s="35"/>
      <c r="AN779" s="35"/>
      <c r="AO779" s="35"/>
      <c r="AP779" s="35"/>
      <c r="AQ779" s="35"/>
      <c r="AR779" s="35"/>
      <c r="AS779" s="35"/>
      <c r="AT779" s="35"/>
      <c r="AU779" s="35"/>
      <c r="AV779" s="35"/>
      <c r="AW779" s="35"/>
      <c r="AX779" s="35"/>
      <c r="AY779" s="35"/>
      <c r="AZ779" s="35"/>
    </row>
    <row r="780" spans="17:52" ht="12.75">
      <c r="Q780" s="35"/>
      <c r="R780" s="35"/>
      <c r="S780" s="35"/>
      <c r="T780" s="35"/>
      <c r="U780" s="35"/>
      <c r="V780" s="35"/>
      <c r="W780" s="35"/>
      <c r="X780" s="35"/>
      <c r="Y780" s="35"/>
      <c r="Z780" s="35"/>
      <c r="AA780" s="35"/>
      <c r="AB780" s="35"/>
      <c r="AC780" s="35"/>
      <c r="AD780" s="35"/>
      <c r="AE780" s="35"/>
      <c r="AF780" s="35"/>
      <c r="AG780" s="35"/>
      <c r="AH780" s="35"/>
      <c r="AI780" s="35"/>
      <c r="AJ780" s="35"/>
      <c r="AK780" s="35"/>
      <c r="AL780" s="35"/>
      <c r="AM780" s="35"/>
      <c r="AN780" s="35"/>
      <c r="AO780" s="35"/>
      <c r="AP780" s="35"/>
      <c r="AQ780" s="35"/>
      <c r="AR780" s="35"/>
      <c r="AS780" s="35"/>
      <c r="AT780" s="35"/>
      <c r="AU780" s="35"/>
      <c r="AV780" s="35"/>
      <c r="AW780" s="35"/>
      <c r="AX780" s="35"/>
      <c r="AY780" s="35"/>
      <c r="AZ780" s="35"/>
    </row>
    <row r="781" spans="17:52" ht="12.75">
      <c r="Q781" s="35"/>
      <c r="R781" s="35"/>
      <c r="S781" s="35"/>
      <c r="T781" s="35"/>
      <c r="U781" s="35"/>
      <c r="V781" s="35"/>
      <c r="W781" s="35"/>
      <c r="X781" s="35"/>
      <c r="Y781" s="35"/>
      <c r="Z781" s="35"/>
      <c r="AA781" s="35"/>
      <c r="AB781" s="35"/>
      <c r="AC781" s="35"/>
      <c r="AD781" s="35"/>
      <c r="AE781" s="35"/>
      <c r="AF781" s="35"/>
      <c r="AG781" s="35"/>
      <c r="AH781" s="35"/>
      <c r="AI781" s="35"/>
      <c r="AJ781" s="35"/>
      <c r="AK781" s="35"/>
      <c r="AL781" s="35"/>
      <c r="AM781" s="35"/>
      <c r="AN781" s="35"/>
      <c r="AO781" s="35"/>
      <c r="AP781" s="35"/>
      <c r="AQ781" s="35"/>
      <c r="AR781" s="35"/>
      <c r="AS781" s="35"/>
      <c r="AT781" s="35"/>
      <c r="AU781" s="35"/>
      <c r="AV781" s="35"/>
      <c r="AW781" s="35"/>
      <c r="AX781" s="35"/>
      <c r="AY781" s="35"/>
      <c r="AZ781" s="35"/>
    </row>
  </sheetData>
  <sheetProtection password="C524" sheet="1" objects="1" scenarios="1"/>
  <dataValidations count="4">
    <dataValidation type="list" allowBlank="1" showInputMessage="1" showErrorMessage="1" sqref="I21">
      <formula1>$Y$21:$Y$33</formula1>
    </dataValidation>
    <dataValidation type="list" allowBlank="1" showInputMessage="1" showErrorMessage="1" sqref="I23">
      <formula1>$Z$21:$Z$47</formula1>
    </dataValidation>
    <dataValidation type="list" allowBlank="1" showInputMessage="1" showErrorMessage="1" sqref="M23">
      <formula1>$AM$21:$AM$46</formula1>
    </dataValidation>
    <dataValidation type="list" allowBlank="1" showInputMessage="1" showErrorMessage="1" sqref="K23:L23">
      <formula1>$AM$21:$AM$47</formula1>
    </dataValidation>
  </dataValidation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ABN AMRO Morgans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Billington</dc:creator>
  <cp:keywords/>
  <dc:description/>
  <cp:lastModifiedBy>jmartin</cp:lastModifiedBy>
  <dcterms:created xsi:type="dcterms:W3CDTF">2007-10-16T02:15:29Z</dcterms:created>
  <dcterms:modified xsi:type="dcterms:W3CDTF">2008-01-24T23:12:58Z</dcterms:modified>
  <cp:category/>
  <cp:version/>
  <cp:contentType/>
  <cp:contentStatus/>
</cp:coreProperties>
</file>